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ni\AppData\Local\Microsoft\Windows\INetCache\Content.Outlook\OK3LEBFY\"/>
    </mc:Choice>
  </mc:AlternateContent>
  <xr:revisionPtr revIDLastSave="0" documentId="13_ncr:1_{1CBF8440-4235-485A-B6A6-0040186B1BB7}" xr6:coauthVersionLast="47" xr6:coauthVersionMax="47" xr10:uidLastSave="{00000000-0000-0000-0000-000000000000}"/>
  <bookViews>
    <workbookView xWindow="-110" yWindow="-110" windowWidth="25820" windowHeight="15500" activeTab="2" xr2:uid="{12F973A3-4614-49A4-AE50-0D204BCE9A39}"/>
  </bookViews>
  <sheets>
    <sheet name="544 Claim for Refund" sheetId="1" r:id="rId1"/>
    <sheet name="544.1 Schedule of Invoices" sheetId="2" r:id="rId2"/>
    <sheet name="544.2 Equipment Lis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2DBK_1">#REF!</definedName>
    <definedName name="_OH1">#REF!</definedName>
    <definedName name="_OH2">'[1]App 1 &amp; 2'!#REF!</definedName>
    <definedName name="_OH3">#REF!</definedName>
    <definedName name="_Order1" hidden="1">0</definedName>
    <definedName name="_Order2" hidden="1">0</definedName>
    <definedName name="_R">[2]Appendices!#REF!</definedName>
    <definedName name="BaseRate">[3]Page1!$J$12</definedName>
    <definedName name="ceiling">52.5-floor</definedName>
    <definedName name="Certification">#REF!</definedName>
    <definedName name="city">#REF!</definedName>
    <definedName name="Community">#REF!</definedName>
    <definedName name="COMP">#REF!</definedName>
    <definedName name="CPCN">#REF!</definedName>
    <definedName name="d">[4]Depreciation!$A$1:$H$31</definedName>
    <definedName name="Days">'[5]May PCE'!#REF!</definedName>
    <definedName name="DEP">'[1]App 1 &amp; 2'!#REF!</definedName>
    <definedName name="DEPR">#REF!</definedName>
    <definedName name="DIF">#REF!</definedName>
    <definedName name="Eff">#REF!</definedName>
    <definedName name="floor">0.097</definedName>
    <definedName name="FundingLevel">#REF!</definedName>
    <definedName name="Max_kWhs">[3]Page1!$D$17</definedName>
    <definedName name="name">#REF!</definedName>
    <definedName name="nnnn">[6]Appendices!$I$1:$T$28</definedName>
    <definedName name="OH2_1">#REF!</definedName>
    <definedName name="OH2_2">#REF!</definedName>
    <definedName name="pers">#REF!</definedName>
    <definedName name="_xlnm.Print_Area" localSheetId="1">'544.1 Schedule of Invoices'!$A$1:$M$47</definedName>
    <definedName name="_xlnm.Print_Area" localSheetId="2">'544.2 Equipment List'!$A$1:$K$51</definedName>
    <definedName name="respondent">#REF!</definedName>
    <definedName name="statezip">#REF!</definedName>
    <definedName name="telephone">#REF!</definedName>
    <definedName name="TestPeriod">#REF!</definedName>
    <definedName name="TOP">#N/A</definedName>
    <definedName name="UtilityName">#REF!</definedName>
    <definedName name="VendorNo">#REF!</definedName>
    <definedName name="y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3" l="1"/>
  <c r="I43" i="2"/>
  <c r="L46" i="1"/>
  <c r="N47" i="1" s="1"/>
  <c r="K46" i="1"/>
  <c r="J46" i="1"/>
  <c r="I46" i="1"/>
  <c r="H46" i="1"/>
  <c r="G46" i="1"/>
  <c r="F46" i="1"/>
  <c r="L40" i="1"/>
  <c r="J40" i="1"/>
  <c r="I40" i="1"/>
  <c r="H40" i="1"/>
  <c r="G40" i="1"/>
  <c r="F40" i="1"/>
  <c r="L38" i="1"/>
  <c r="K38" i="1"/>
  <c r="K40" i="1" s="1"/>
  <c r="N41" i="1" s="1"/>
  <c r="J38" i="1"/>
  <c r="I38" i="1"/>
  <c r="H38" i="1"/>
  <c r="F38" i="1"/>
  <c r="M32" i="1"/>
  <c r="M30" i="1"/>
  <c r="L30" i="1"/>
  <c r="L32" i="1" s="1"/>
  <c r="K30" i="1"/>
  <c r="K32" i="1" s="1"/>
  <c r="J30" i="1"/>
  <c r="J32" i="1" s="1"/>
  <c r="I30" i="1"/>
  <c r="I32" i="1" s="1"/>
  <c r="H30" i="1"/>
  <c r="H32" i="1" s="1"/>
  <c r="G30" i="1"/>
  <c r="G32" i="1" s="1"/>
  <c r="F30" i="1"/>
  <c r="F32" i="1" s="1"/>
  <c r="N33" i="1" l="1"/>
  <c r="N49" i="1" s="1"/>
</calcChain>
</file>

<file path=xl/sharedStrings.xml><?xml version="1.0" encoding="utf-8"?>
<sst xmlns="http://schemas.openxmlformats.org/spreadsheetml/2006/main" count="218" uniqueCount="142">
  <si>
    <t xml:space="preserve"> </t>
  </si>
  <si>
    <t>Department of Revenue</t>
  </si>
  <si>
    <t>Tax Division</t>
  </si>
  <si>
    <t>PO Box 110420</t>
  </si>
  <si>
    <t>Juneau, AK  99811-0420</t>
  </si>
  <si>
    <t>Send Refund to:  (Name and Address)</t>
  </si>
  <si>
    <t>EIN or SSN</t>
  </si>
  <si>
    <t>DEPARTMENT USE ONLY</t>
  </si>
  <si>
    <t xml:space="preserve">FSN:   </t>
  </si>
  <si>
    <t>Business Type/Occupation</t>
  </si>
  <si>
    <t>Range of Dates for Fuel Purchased</t>
  </si>
  <si>
    <t>Electric Utility</t>
  </si>
  <si>
    <t>FROM:</t>
  </si>
  <si>
    <t>Telephone Number</t>
  </si>
  <si>
    <t>Fax Number</t>
  </si>
  <si>
    <t>E-mail address</t>
  </si>
  <si>
    <t>TO:</t>
  </si>
  <si>
    <t xml:space="preserve">   Report all gallons in whole numbers</t>
  </si>
  <si>
    <t>Requires that a schedule be attached (see instructions).</t>
  </si>
  <si>
    <t>Aviation</t>
  </si>
  <si>
    <t>Gasoline</t>
  </si>
  <si>
    <t>Diesel</t>
  </si>
  <si>
    <t>Gasohol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</si>
  <si>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</si>
  <si>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</si>
  <si>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</si>
  <si>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</si>
  <si>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</si>
  <si>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</si>
  <si>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</si>
  <si>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</si>
  <si>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</si>
  <si>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Jet Fuel</t>
  </si>
  <si>
    <t>Highway</t>
  </si>
  <si>
    <t>Marine</t>
  </si>
  <si>
    <t>8 Cents</t>
  </si>
  <si>
    <t>2 Cents</t>
  </si>
  <si>
    <t xml:space="preserve">Refund </t>
  </si>
  <si>
    <t>Exempt Fuel Use</t>
  </si>
  <si>
    <t>(Gallons)</t>
  </si>
  <si>
    <t>Total</t>
  </si>
  <si>
    <t>1.</t>
  </si>
  <si>
    <t>Exported</t>
  </si>
  <si>
    <t>2.</t>
  </si>
  <si>
    <t>U.S. Government</t>
  </si>
  <si>
    <t>3.</t>
  </si>
  <si>
    <t>State &amp; Local Government</t>
  </si>
  <si>
    <t>4.</t>
  </si>
  <si>
    <t>Charitable institutions</t>
  </si>
  <si>
    <t>5.</t>
  </si>
  <si>
    <t xml:space="preserve">Heating </t>
  </si>
  <si>
    <t>6.</t>
  </si>
  <si>
    <t>Public utilities</t>
  </si>
  <si>
    <t>7.</t>
  </si>
  <si>
    <t>Stationary power plants</t>
  </si>
  <si>
    <t>8.</t>
  </si>
  <si>
    <t>Foreign flights</t>
  </si>
  <si>
    <t>9.</t>
  </si>
  <si>
    <t>Other (attach explanation)</t>
  </si>
  <si>
    <t>10.</t>
  </si>
  <si>
    <t>Total gallons (lines 1 - 9)</t>
  </si>
  <si>
    <t>Rate</t>
  </si>
  <si>
    <t>11.</t>
  </si>
  <si>
    <t>Refund (line 10 X rate)</t>
  </si>
  <si>
    <t>12.</t>
  </si>
  <si>
    <r>
      <t>Total exempt fuel refund</t>
    </r>
    <r>
      <rPr>
        <sz val="8"/>
        <color indexed="8"/>
        <rFont val="Arial"/>
        <family val="2"/>
      </rPr>
      <t xml:space="preserve"> (add line 11, columns A through H)</t>
    </r>
  </si>
  <si>
    <t>Fuel Conversions (to a lower tax rate only)</t>
  </si>
  <si>
    <t>13.</t>
  </si>
  <si>
    <t>Highway to marine</t>
  </si>
  <si>
    <t>14.</t>
  </si>
  <si>
    <t>Other (specify)</t>
  </si>
  <si>
    <t>15.</t>
  </si>
  <si>
    <t>Total gallons (lines 13 - 14)</t>
  </si>
  <si>
    <t>16.</t>
  </si>
  <si>
    <t>Refund (line 15 X rate)</t>
  </si>
  <si>
    <t>17.</t>
  </si>
  <si>
    <r>
      <t>Total conversion refund</t>
    </r>
    <r>
      <rPr>
        <sz val="8"/>
        <color indexed="8"/>
        <rFont val="Arial"/>
        <family val="2"/>
      </rPr>
      <t xml:space="preserve"> (add line 16, columns A through G)</t>
    </r>
  </si>
  <si>
    <t>Non-Highway Use (Non-licensed Vehicles)</t>
  </si>
  <si>
    <t>18.</t>
  </si>
  <si>
    <t xml:space="preserve">Gallons used </t>
  </si>
  <si>
    <t>19.</t>
  </si>
  <si>
    <t>Refund (line 18 X rate)</t>
  </si>
  <si>
    <t>20.</t>
  </si>
  <si>
    <r>
      <t>Total non-highway refund</t>
    </r>
    <r>
      <rPr>
        <sz val="8"/>
        <color indexed="8"/>
        <rFont val="Arial"/>
        <family val="2"/>
      </rPr>
      <t xml:space="preserve"> (add line 17, columns A through G)</t>
    </r>
  </si>
  <si>
    <t>21.</t>
  </si>
  <si>
    <r>
      <t>Total claim for refund</t>
    </r>
    <r>
      <rPr>
        <sz val="8"/>
        <color indexed="8"/>
        <rFont val="Arial"/>
        <family val="2"/>
      </rPr>
      <t xml:space="preserve"> (add lines 12, 17 and 20, column I)</t>
    </r>
  </si>
  <si>
    <t xml:space="preserve">I declare under penalty of unsworn falsification that I have examined this claim, and to the best of my knowledge and belief, the fuel was purchased on the   </t>
  </si>
  <si>
    <t xml:space="preserve">dates and in the amounts shown on each invoice, that the fuel was sold or used in the manner set forth and that none of the fuel for which a non-highway </t>
  </si>
  <si>
    <t xml:space="preserve">tax refund is claimed was used for operating an internal combustion engine in, or in conjunction with, a motor vehicle licensed to be operated on public </t>
  </si>
  <si>
    <t xml:space="preserve">ways and that no part of the tax refund claimed has already been refunded.   </t>
  </si>
  <si>
    <t>Signature</t>
  </si>
  <si>
    <t>Printed Name</t>
  </si>
  <si>
    <t>Title (Please print)</t>
  </si>
  <si>
    <t>Date</t>
  </si>
  <si>
    <t>DEPT USE ONLY</t>
  </si>
  <si>
    <t>Examined by:</t>
  </si>
  <si>
    <t>Approval:</t>
  </si>
  <si>
    <t>Form 04-544 (Rev 04/01)</t>
  </si>
  <si>
    <t xml:space="preserve">Remember to attach applicable schedules and purchase invoices.  </t>
  </si>
  <si>
    <t>Name:</t>
  </si>
  <si>
    <t>EIN:</t>
  </si>
  <si>
    <r>
      <t xml:space="preserve">This schedule is required only if there are more than 10 invoices accompanying this refund claim.  </t>
    </r>
    <r>
      <rPr>
        <b/>
        <i/>
        <sz val="9"/>
        <color indexed="8"/>
        <rFont val="Arial"/>
        <family val="2"/>
      </rPr>
      <t/>
    </r>
  </si>
  <si>
    <t>Attach original purchase invoices.</t>
  </si>
  <si>
    <t>Gallons Purchased at</t>
  </si>
  <si>
    <t>Supplier Name</t>
  </si>
  <si>
    <t>5 Cents</t>
  </si>
  <si>
    <t>4.7 Cents</t>
  </si>
  <si>
    <t>3.2 Cents</t>
  </si>
  <si>
    <t xml:space="preserve">Total Gallons </t>
  </si>
  <si>
    <t>Attach this schedule to your Claim for Refund.  Use additional sheets as necessary.</t>
  </si>
  <si>
    <t>Form 04-544.1  (Rev 04/01)</t>
  </si>
  <si>
    <t>Fuel Type:  (Check only one box)</t>
  </si>
  <si>
    <t xml:space="preserve">DESCRIPTION OF EQUIPMENT. </t>
  </si>
  <si>
    <r>
      <t xml:space="preserve">First refund claim. </t>
    </r>
    <r>
      <rPr>
        <sz val="8"/>
        <color indexed="8"/>
        <rFont val="Arial"/>
        <family val="2"/>
      </rPr>
      <t xml:space="preserve"> If this is your first </t>
    </r>
    <r>
      <rPr>
        <i/>
        <sz val="8"/>
        <color indexed="8"/>
        <rFont val="Arial"/>
        <family val="2"/>
      </rPr>
      <t>Claim for Refund</t>
    </r>
    <r>
      <rPr>
        <sz val="8"/>
        <color indexed="8"/>
        <rFont val="Arial"/>
        <family val="2"/>
      </rPr>
      <t xml:space="preserve"> this calendar</t>
    </r>
  </si>
  <si>
    <t>65 Gasoline</t>
  </si>
  <si>
    <t>year,  list below all equipment (including non-licensed vehicles) that use</t>
  </si>
  <si>
    <t>124 Gasohol</t>
  </si>
  <si>
    <t xml:space="preserve">motor fuel.  If you prefer, attach a separate list and use this schedule only    </t>
  </si>
  <si>
    <t>125 Aviation Gasoline</t>
  </si>
  <si>
    <t xml:space="preserve">for the equipment that used fuel for which you are now claiming a refund.       </t>
  </si>
  <si>
    <t>130 Jet Fuel</t>
  </si>
  <si>
    <t>160 Diesel</t>
  </si>
  <si>
    <r>
      <t xml:space="preserve">Subsequent refund claims.  </t>
    </r>
    <r>
      <rPr>
        <sz val="8"/>
        <color indexed="8"/>
        <rFont val="Arial"/>
        <family val="2"/>
      </rPr>
      <t xml:space="preserve">If you have already filed a </t>
    </r>
    <r>
      <rPr>
        <i/>
        <sz val="8"/>
        <color indexed="8"/>
        <rFont val="Arial"/>
        <family val="2"/>
      </rPr>
      <t>Claim for</t>
    </r>
  </si>
  <si>
    <r>
      <t xml:space="preserve">Refund </t>
    </r>
    <r>
      <rPr>
        <sz val="8"/>
        <color indexed="8"/>
        <rFont val="Arial"/>
        <family val="2"/>
      </rPr>
      <t>this calendar year, list below only the equipment that used</t>
    </r>
  </si>
  <si>
    <t xml:space="preserve">fuel for which you are now claiming a refund.    </t>
  </si>
  <si>
    <r>
      <t>PURPOSE OF USE.</t>
    </r>
    <r>
      <rPr>
        <sz val="8"/>
        <color indexed="8"/>
        <rFont val="Arial"/>
        <family val="2"/>
      </rPr>
      <t xml:space="preserve">  Describe the manner in which the fuel was used;</t>
    </r>
  </si>
  <si>
    <t>i.e. road construction, mining, etc. Complete this column only for</t>
  </si>
  <si>
    <t>File a separate form to report each type of fuel.</t>
  </si>
  <si>
    <t>equipment that used fuel for which you are now claiming a refund.</t>
  </si>
  <si>
    <r>
      <t xml:space="preserve"> </t>
    </r>
    <r>
      <rPr>
        <b/>
        <i/>
        <sz val="10"/>
        <color indexed="8"/>
        <rFont val="Times"/>
      </rPr>
      <t xml:space="preserve">Note: </t>
    </r>
    <r>
      <rPr>
        <sz val="10"/>
        <color indexed="8"/>
        <rFont val="Times"/>
        <family val="1"/>
      </rPr>
      <t xml:space="preserve"> </t>
    </r>
    <r>
      <rPr>
        <b/>
        <i/>
        <sz val="10"/>
        <color indexed="8"/>
        <rFont val="Times"/>
      </rPr>
      <t>Do not</t>
    </r>
    <r>
      <rPr>
        <i/>
        <sz val="10"/>
        <color indexed="8"/>
        <rFont val="Times"/>
      </rPr>
      <t xml:space="preserve"> include fuel used in a licensed motor vehicle.</t>
    </r>
  </si>
  <si>
    <t xml:space="preserve">Serial </t>
  </si>
  <si>
    <t>Number of</t>
  </si>
  <si>
    <t>Description of Equipment</t>
  </si>
  <si>
    <t>Number</t>
  </si>
  <si>
    <t>Purpose of Use</t>
  </si>
  <si>
    <t>Gallons</t>
  </si>
  <si>
    <r>
      <t xml:space="preserve">Total Gallons </t>
    </r>
    <r>
      <rPr>
        <sz val="10"/>
        <color indexed="8"/>
        <rFont val="Arial"/>
        <family val="2"/>
      </rPr>
      <t xml:space="preserve">(Carry forward to page 1, line 18)      </t>
    </r>
  </si>
  <si>
    <t>Form 04-544.2  (Rev 04/01)</t>
  </si>
  <si>
    <t>Crowley</t>
  </si>
  <si>
    <t>Chignik Lagoon Electric Utility</t>
  </si>
  <si>
    <t>Michelle Anderson</t>
  </si>
  <si>
    <t>Utility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</si>
</sst>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0\-0000000"/>
    <numFmt numFmtId="165" formatCode="\ \ \ \ \ mm\ \ \ \ \ \ \ \ /\ \ \ \ \ \ \ \ \ dd\ \ \ \ \ \ \ \ /\ \ \ \ \ \ \ \ yyyy\ "/>
    <numFmt numFmtId="166" formatCode="[&lt;=9999999]###\-####;\(###\)\ ###\-####"/>
    <numFmt numFmtId="167" formatCode="#,##0.000_);[Red]\(#,##0.000\)"/>
    <numFmt numFmtId="168" formatCode="_(\+* #,##0_);_(\+* \(#,##0\);_(\+* &quot; &quot;_);_(@_)"/>
    <numFmt numFmtId="169" formatCode="_(\-* #,##0_);_(\-* \(#,##0\);_(\-* &quot; &quot;_);_(@_)"/>
    <numFmt numFmtId="170" formatCode="\ \ \ \ \ mm\ \ \ \ \ \ /\ \ \ \ \ \ \ dd\ \ \ \ \ \ /\ \ \ \ \ \ yyyy\ "/>
  </numFmts>
  <fonts count="27" x14ac:knownFonts="1">
    <font>
      <sz val="12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2"/>
      <color theme="1"/>
      <name val="Calibri"/>
      <family val="2"/>
    </font>
    <font>
      <b/>
      <sz val="12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12"/>
      <color rgb="FF000000"/>
      <name val="Arial"/>
      <family val="2"/>
    </font>
    <font>
      <b/>
      <sz val="8"/>
      <color indexed="8"/>
      <name val="Arial"/>
      <family val="2"/>
    </font>
    <font>
      <u/>
      <sz val="12"/>
      <color theme="10"/>
      <name val="Calibri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Times New Roman"/>
      <family val="1"/>
    </font>
    <font>
      <sz val="7"/>
      <name val="Arial"/>
      <family val="2"/>
    </font>
    <font>
      <b/>
      <u/>
      <sz val="8"/>
      <color indexed="8"/>
      <name val="Arial"/>
      <family val="2"/>
    </font>
    <font>
      <sz val="8"/>
      <color indexed="8"/>
      <name val="Times"/>
      <family val="1"/>
    </font>
    <font>
      <b/>
      <i/>
      <sz val="10"/>
      <color indexed="8"/>
      <name val="Times"/>
    </font>
    <font>
      <sz val="10"/>
      <color indexed="8"/>
      <name val="Times"/>
      <family val="1"/>
    </font>
    <font>
      <i/>
      <sz val="10"/>
      <color indexed="8"/>
      <name val="Times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</cellStyleXfs>
  <cellXfs count="226">
    <xf numFmtId="0" fontId="0" fillId="0" borderId="0" xfId="0"/>
    <xf numFmtId="0" fontId="2" fillId="0" borderId="0" xfId="2" applyFont="1"/>
    <xf numFmtId="0" fontId="4" fillId="0" borderId="0" xfId="0" applyFont="1" applyAlignment="1">
      <alignment horizontal="center" readingOrder="1"/>
    </xf>
    <xf numFmtId="0" fontId="5" fillId="0" borderId="0" xfId="2" applyFont="1"/>
    <xf numFmtId="0" fontId="6" fillId="0" borderId="0" xfId="0" applyFont="1"/>
    <xf numFmtId="49" fontId="5" fillId="0" borderId="0" xfId="2" applyNumberFormat="1" applyFont="1"/>
    <xf numFmtId="0" fontId="7" fillId="0" borderId="0" xfId="0" applyFont="1" applyAlignment="1">
      <alignment horizontal="center" readingOrder="1"/>
    </xf>
    <xf numFmtId="0" fontId="8" fillId="0" borderId="0" xfId="2" applyFont="1"/>
    <xf numFmtId="49" fontId="5" fillId="0" borderId="1" xfId="2" applyNumberFormat="1" applyFont="1" applyBorder="1" applyAlignment="1">
      <alignment vertical="top"/>
    </xf>
    <xf numFmtId="0" fontId="5" fillId="0" borderId="2" xfId="2" applyFont="1" applyBorder="1" applyAlignment="1">
      <alignment vertical="top"/>
    </xf>
    <xf numFmtId="0" fontId="5" fillId="0" borderId="3" xfId="2" applyFont="1" applyBorder="1" applyAlignment="1">
      <alignment vertical="top"/>
    </xf>
    <xf numFmtId="0" fontId="5" fillId="0" borderId="3" xfId="2" applyFont="1" applyBorder="1"/>
    <xf numFmtId="0" fontId="8" fillId="0" borderId="2" xfId="2" applyFont="1" applyBorder="1" applyAlignment="1">
      <alignment vertical="top"/>
    </xf>
    <xf numFmtId="0" fontId="5" fillId="0" borderId="0" xfId="2" applyFont="1" applyAlignment="1">
      <alignment vertical="top"/>
    </xf>
    <xf numFmtId="0" fontId="5" fillId="0" borderId="4" xfId="2" applyFont="1" applyBorder="1" applyProtection="1">
      <protection locked="0"/>
    </xf>
    <xf numFmtId="49" fontId="5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0" fontId="5" fillId="0" borderId="5" xfId="2" applyFont="1" applyBorder="1" applyProtection="1">
      <protection locked="0"/>
    </xf>
    <xf numFmtId="164" fontId="5" fillId="0" borderId="0" xfId="2" applyNumberFormat="1" applyFont="1" applyAlignment="1" applyProtection="1">
      <alignment horizontal="centerContinuous"/>
      <protection locked="0"/>
    </xf>
    <xf numFmtId="0" fontId="5" fillId="0" borderId="0" xfId="2" applyFont="1" applyAlignment="1" applyProtection="1">
      <alignment horizontal="centerContinuous"/>
      <protection locked="0"/>
    </xf>
    <xf numFmtId="0" fontId="5" fillId="0" borderId="5" xfId="2" applyFont="1" applyBorder="1" applyAlignment="1" applyProtection="1">
      <alignment vertical="top"/>
      <protection locked="0"/>
    </xf>
    <xf numFmtId="0" fontId="5" fillId="0" borderId="6" xfId="2" applyFont="1" applyBorder="1"/>
    <xf numFmtId="0" fontId="5" fillId="0" borderId="7" xfId="2" applyFont="1" applyBorder="1"/>
    <xf numFmtId="49" fontId="5" fillId="0" borderId="4" xfId="2" applyNumberFormat="1" applyFont="1" applyBorder="1" applyProtection="1">
      <protection locked="0"/>
    </xf>
    <xf numFmtId="0" fontId="5" fillId="0" borderId="2" xfId="2" applyFont="1" applyBorder="1"/>
    <xf numFmtId="0" fontId="5" fillId="0" borderId="3" xfId="2" applyFont="1" applyBorder="1" applyAlignment="1">
      <alignment horizontal="left" vertical="center"/>
    </xf>
    <xf numFmtId="0" fontId="5" fillId="0" borderId="2" xfId="2" applyFont="1" applyBorder="1" applyProtection="1">
      <protection hidden="1"/>
    </xf>
    <xf numFmtId="0" fontId="5" fillId="0" borderId="3" xfId="2" applyFont="1" applyBorder="1" applyAlignment="1" applyProtection="1">
      <alignment vertical="center"/>
      <protection hidden="1"/>
    </xf>
    <xf numFmtId="0" fontId="8" fillId="0" borderId="8" xfId="2" applyFont="1" applyBorder="1" applyAlignment="1">
      <alignment horizontal="centerContinuous"/>
    </xf>
    <xf numFmtId="0" fontId="8" fillId="0" borderId="9" xfId="2" applyFont="1" applyBorder="1" applyAlignment="1">
      <alignment horizontal="centerContinuous"/>
    </xf>
    <xf numFmtId="0" fontId="8" fillId="0" borderId="10" xfId="2" applyFont="1" applyBorder="1" applyAlignment="1">
      <alignment horizontal="centerContinuous"/>
    </xf>
    <xf numFmtId="0" fontId="5" fillId="0" borderId="0" xfId="2" applyFont="1" applyProtection="1">
      <protection locked="0" hidden="1"/>
    </xf>
    <xf numFmtId="0" fontId="5" fillId="0" borderId="5" xfId="2" applyFont="1" applyBorder="1" applyAlignment="1" applyProtection="1">
      <alignment vertical="center"/>
      <protection locked="0" hidden="1"/>
    </xf>
    <xf numFmtId="0" fontId="5" fillId="0" borderId="1" xfId="2" applyFont="1" applyBorder="1" applyProtection="1">
      <protection hidden="1"/>
    </xf>
    <xf numFmtId="14" fontId="5" fillId="0" borderId="2" xfId="2" applyNumberFormat="1" applyFont="1" applyBorder="1"/>
    <xf numFmtId="49" fontId="5" fillId="0" borderId="11" xfId="2" applyNumberFormat="1" applyFont="1" applyBorder="1" applyProtection="1">
      <protection locked="0"/>
    </xf>
    <xf numFmtId="49" fontId="5" fillId="0" borderId="6" xfId="2" applyNumberFormat="1" applyFont="1" applyBorder="1" applyProtection="1">
      <protection locked="0"/>
    </xf>
    <xf numFmtId="0" fontId="5" fillId="0" borderId="6" xfId="2" applyFont="1" applyBorder="1" applyProtection="1">
      <protection locked="0"/>
    </xf>
    <xf numFmtId="0" fontId="5" fillId="0" borderId="7" xfId="2" applyFont="1" applyBorder="1" applyProtection="1">
      <protection locked="0"/>
    </xf>
    <xf numFmtId="0" fontId="5" fillId="0" borderId="6" xfId="2" applyFont="1" applyBorder="1" applyAlignment="1" applyProtection="1">
      <alignment vertical="top"/>
      <protection locked="0"/>
    </xf>
    <xf numFmtId="0" fontId="5" fillId="0" borderId="6" xfId="2" applyFont="1" applyBorder="1" applyAlignment="1" applyProtection="1">
      <alignment horizontal="left" vertical="center"/>
      <protection locked="0" hidden="1"/>
    </xf>
    <xf numFmtId="0" fontId="5" fillId="0" borderId="7" xfId="2" applyFont="1" applyBorder="1" applyAlignment="1" applyProtection="1">
      <alignment vertical="center"/>
      <protection locked="0" hidden="1"/>
    </xf>
    <xf numFmtId="165" fontId="5" fillId="0" borderId="12" xfId="2" applyNumberFormat="1" applyFont="1" applyBorder="1" applyAlignment="1" applyProtection="1">
      <alignment horizontal="centerContinuous"/>
      <protection locked="0"/>
    </xf>
    <xf numFmtId="0" fontId="5" fillId="0" borderId="12" xfId="2" applyFont="1" applyBorder="1" applyAlignment="1" applyProtection="1">
      <alignment horizontal="centerContinuous"/>
      <protection locked="0"/>
    </xf>
    <xf numFmtId="0" fontId="5" fillId="0" borderId="7" xfId="2" applyFont="1" applyBorder="1" applyAlignment="1" applyProtection="1">
      <alignment horizontal="centerContinuous"/>
      <protection locked="0"/>
    </xf>
    <xf numFmtId="49" fontId="5" fillId="0" borderId="13" xfId="2" applyNumberFormat="1" applyFont="1" applyBorder="1" applyAlignment="1">
      <alignment vertical="top"/>
    </xf>
    <xf numFmtId="0" fontId="5" fillId="0" borderId="4" xfId="2" applyFont="1" applyBorder="1" applyAlignment="1">
      <alignment vertical="top"/>
    </xf>
    <xf numFmtId="0" fontId="5" fillId="0" borderId="5" xfId="2" applyFont="1" applyBorder="1" applyAlignment="1">
      <alignment vertical="top"/>
    </xf>
    <xf numFmtId="0" fontId="5" fillId="0" borderId="1" xfId="2" applyFont="1" applyBorder="1" applyAlignment="1" applyProtection="1">
      <alignment vertical="top"/>
      <protection hidden="1"/>
    </xf>
    <xf numFmtId="166" fontId="5" fillId="0" borderId="11" xfId="2" applyNumberFormat="1" applyFont="1" applyBorder="1" applyAlignment="1" applyProtection="1">
      <alignment horizontal="centerContinuous"/>
      <protection locked="0"/>
    </xf>
    <xf numFmtId="0" fontId="5" fillId="0" borderId="6" xfId="2" applyFont="1" applyBorder="1" applyAlignment="1" applyProtection="1">
      <alignment horizontal="centerContinuous"/>
      <protection locked="0"/>
    </xf>
    <xf numFmtId="0" fontId="9" fillId="0" borderId="11" xfId="1" applyBorder="1" applyAlignment="1" applyProtection="1">
      <protection locked="0"/>
    </xf>
    <xf numFmtId="49" fontId="10" fillId="0" borderId="0" xfId="2" applyNumberFormat="1" applyFont="1"/>
    <xf numFmtId="0" fontId="5" fillId="0" borderId="14" xfId="2" applyFont="1" applyBorder="1" applyAlignment="1">
      <alignment horizontal="center"/>
    </xf>
    <xf numFmtId="0" fontId="5" fillId="2" borderId="13" xfId="2" applyFont="1" applyFill="1" applyBorder="1"/>
    <xf numFmtId="0" fontId="5" fillId="2" borderId="15" xfId="2" applyFont="1" applyFill="1" applyBorder="1"/>
    <xf numFmtId="0" fontId="5" fillId="2" borderId="16" xfId="2" applyFont="1" applyFill="1" applyBorder="1"/>
    <xf numFmtId="0" fontId="8" fillId="0" borderId="17" xfId="2" applyFont="1" applyBorder="1" applyAlignment="1">
      <alignment horizontal="centerContinuous"/>
    </xf>
    <xf numFmtId="0" fontId="8" fillId="0" borderId="18" xfId="2" applyFont="1" applyBorder="1" applyAlignment="1">
      <alignment horizontal="centerContinuous"/>
    </xf>
    <xf numFmtId="0" fontId="5" fillId="0" borderId="19" xfId="2" applyFont="1" applyBorder="1" applyAlignment="1">
      <alignment horizontal="centerContinuous"/>
    </xf>
    <xf numFmtId="0" fontId="8" fillId="0" borderId="20" xfId="2" applyFont="1" applyBorder="1"/>
    <xf numFmtId="0" fontId="5" fillId="2" borderId="0" xfId="2" applyFont="1" applyFill="1"/>
    <xf numFmtId="0" fontId="5" fillId="2" borderId="21" xfId="2" applyFont="1" applyFill="1" applyBorder="1"/>
    <xf numFmtId="0" fontId="8" fillId="0" borderId="22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49" fontId="8" fillId="0" borderId="20" xfId="2" applyNumberFormat="1" applyFont="1" applyBorder="1" applyAlignment="1">
      <alignment horizontal="center"/>
    </xf>
    <xf numFmtId="49" fontId="8" fillId="2" borderId="24" xfId="2" applyNumberFormat="1" applyFont="1" applyFill="1" applyBorder="1"/>
    <xf numFmtId="0" fontId="5" fillId="2" borderId="25" xfId="2" applyFont="1" applyFill="1" applyBorder="1"/>
    <xf numFmtId="0" fontId="5" fillId="2" borderId="26" xfId="2" applyFont="1" applyFill="1" applyBorder="1"/>
    <xf numFmtId="0" fontId="11" fillId="0" borderId="23" xfId="2" applyFont="1" applyBorder="1" applyAlignment="1">
      <alignment horizontal="center"/>
    </xf>
    <xf numFmtId="49" fontId="5" fillId="0" borderId="22" xfId="2" applyNumberFormat="1" applyFont="1" applyBorder="1" applyAlignment="1">
      <alignment horizontal="right" vertical="center"/>
    </xf>
    <xf numFmtId="0" fontId="5" fillId="0" borderId="17" xfId="2" applyFont="1" applyBorder="1"/>
    <xf numFmtId="0" fontId="5" fillId="0" borderId="19" xfId="2" applyFont="1" applyBorder="1"/>
    <xf numFmtId="0" fontId="5" fillId="0" borderId="18" xfId="2" applyFont="1" applyBorder="1" applyAlignment="1">
      <alignment horizontal="center"/>
    </xf>
    <xf numFmtId="38" fontId="5" fillId="0" borderId="22" xfId="2" applyNumberFormat="1" applyFont="1" applyBorder="1" applyProtection="1">
      <protection locked="0"/>
    </xf>
    <xf numFmtId="0" fontId="5" fillId="2" borderId="20" xfId="2" applyFont="1" applyFill="1" applyBorder="1"/>
    <xf numFmtId="0" fontId="5" fillId="0" borderId="18" xfId="2" applyFont="1" applyBorder="1"/>
    <xf numFmtId="0" fontId="5" fillId="2" borderId="27" xfId="2" applyFont="1" applyFill="1" applyBorder="1"/>
    <xf numFmtId="0" fontId="5" fillId="2" borderId="28" xfId="2" applyFont="1" applyFill="1" applyBorder="1"/>
    <xf numFmtId="49" fontId="5" fillId="0" borderId="29" xfId="2" applyNumberFormat="1" applyFont="1" applyBorder="1" applyAlignment="1">
      <alignment horizontal="right" vertical="center"/>
    </xf>
    <xf numFmtId="0" fontId="5" fillId="0" borderId="30" xfId="2" applyFont="1" applyBorder="1"/>
    <xf numFmtId="0" fontId="5" fillId="0" borderId="15" xfId="2" applyFont="1" applyBorder="1"/>
    <xf numFmtId="0" fontId="5" fillId="0" borderId="16" xfId="2" applyFont="1" applyBorder="1"/>
    <xf numFmtId="38" fontId="5" fillId="0" borderId="22" xfId="2" applyNumberFormat="1" applyFont="1" applyBorder="1"/>
    <xf numFmtId="49" fontId="5" fillId="0" borderId="23" xfId="2" applyNumberFormat="1" applyFont="1" applyBorder="1" applyAlignment="1">
      <alignment horizontal="right" vertical="center"/>
    </xf>
    <xf numFmtId="0" fontId="8" fillId="0" borderId="17" xfId="2" applyFont="1" applyBorder="1"/>
    <xf numFmtId="0" fontId="8" fillId="0" borderId="19" xfId="2" applyFont="1" applyBorder="1"/>
    <xf numFmtId="38" fontId="5" fillId="3" borderId="31" xfId="2" applyNumberFormat="1" applyFont="1" applyFill="1" applyBorder="1" applyProtection="1">
      <protection hidden="1"/>
    </xf>
    <xf numFmtId="49" fontId="5" fillId="2" borderId="22" xfId="2" applyNumberFormat="1" applyFont="1" applyFill="1" applyBorder="1" applyAlignment="1">
      <alignment horizontal="right" vertical="center"/>
    </xf>
    <xf numFmtId="167" fontId="5" fillId="0" borderId="22" xfId="2" applyNumberFormat="1" applyFont="1" applyBorder="1" applyAlignment="1" applyProtection="1">
      <alignment horizontal="right"/>
      <protection hidden="1"/>
    </xf>
    <xf numFmtId="44" fontId="5" fillId="3" borderId="22" xfId="2" applyNumberFormat="1" applyFont="1" applyFill="1" applyBorder="1" applyProtection="1">
      <protection hidden="1"/>
    </xf>
    <xf numFmtId="0" fontId="5" fillId="2" borderId="23" xfId="2" applyFont="1" applyFill="1" applyBorder="1"/>
    <xf numFmtId="0" fontId="10" fillId="0" borderId="0" xfId="2" applyFont="1"/>
    <xf numFmtId="49" fontId="8" fillId="2" borderId="17" xfId="2" applyNumberFormat="1" applyFont="1" applyFill="1" applyBorder="1"/>
    <xf numFmtId="0" fontId="5" fillId="2" borderId="19" xfId="2" applyFont="1" applyFill="1" applyBorder="1"/>
    <xf numFmtId="0" fontId="5" fillId="2" borderId="32" xfId="2" applyFont="1" applyFill="1" applyBorder="1"/>
    <xf numFmtId="0" fontId="5" fillId="2" borderId="24" xfId="2" applyFont="1" applyFill="1" applyBorder="1"/>
    <xf numFmtId="168" fontId="5" fillId="0" borderId="29" xfId="2" applyNumberFormat="1" applyFont="1" applyBorder="1" applyProtection="1">
      <protection locked="0"/>
    </xf>
    <xf numFmtId="169" fontId="5" fillId="0" borderId="29" xfId="2" applyNumberFormat="1" applyFont="1" applyBorder="1" applyProtection="1">
      <protection locked="0"/>
    </xf>
    <xf numFmtId="0" fontId="5" fillId="0" borderId="33" xfId="2" applyFont="1" applyBorder="1"/>
    <xf numFmtId="0" fontId="5" fillId="0" borderId="34" xfId="2" applyFont="1" applyBorder="1"/>
    <xf numFmtId="38" fontId="5" fillId="0" borderId="29" xfId="2" applyNumberFormat="1" applyFont="1" applyBorder="1" applyProtection="1">
      <protection locked="0"/>
    </xf>
    <xf numFmtId="0" fontId="8" fillId="0" borderId="35" xfId="2" applyFont="1" applyBorder="1"/>
    <xf numFmtId="0" fontId="8" fillId="0" borderId="36" xfId="2" applyFont="1" applyBorder="1"/>
    <xf numFmtId="168" fontId="5" fillId="3" borderId="29" xfId="2" applyNumberFormat="1" applyFont="1" applyFill="1" applyBorder="1" applyProtection="1">
      <protection hidden="1"/>
    </xf>
    <xf numFmtId="0" fontId="5" fillId="2" borderId="13" xfId="2" applyFont="1" applyFill="1" applyBorder="1" applyAlignment="1">
      <alignment horizontal="right"/>
    </xf>
    <xf numFmtId="49" fontId="5" fillId="0" borderId="0" xfId="2" applyNumberFormat="1" applyFont="1" applyAlignment="1">
      <alignment horizontal="left"/>
    </xf>
    <xf numFmtId="49" fontId="8" fillId="2" borderId="37" xfId="2" applyNumberFormat="1" applyFont="1" applyFill="1" applyBorder="1" applyAlignment="1">
      <alignment horizontal="left"/>
    </xf>
    <xf numFmtId="0" fontId="8" fillId="2" borderId="38" xfId="2" applyFont="1" applyFill="1" applyBorder="1"/>
    <xf numFmtId="0" fontId="8" fillId="2" borderId="15" xfId="2" applyFont="1" applyFill="1" applyBorder="1"/>
    <xf numFmtId="0" fontId="5" fillId="2" borderId="0" xfId="2" applyFont="1" applyFill="1" applyAlignment="1">
      <alignment horizontal="right"/>
    </xf>
    <xf numFmtId="49" fontId="5" fillId="0" borderId="0" xfId="2" applyNumberFormat="1" applyFont="1" applyAlignment="1">
      <alignment horizontal="right"/>
    </xf>
    <xf numFmtId="49" fontId="5" fillId="0" borderId="0" xfId="2" applyNumberFormat="1" applyFont="1" applyAlignment="1">
      <alignment horizontal="right" vertical="center"/>
    </xf>
    <xf numFmtId="49" fontId="11" fillId="0" borderId="0" xfId="2" applyNumberFormat="1" applyFont="1"/>
    <xf numFmtId="49" fontId="5" fillId="0" borderId="30" xfId="2" applyNumberFormat="1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30" xfId="2" applyFont="1" applyBorder="1" applyAlignment="1">
      <alignment vertical="top"/>
    </xf>
    <xf numFmtId="49" fontId="5" fillId="0" borderId="24" xfId="2" applyNumberFormat="1" applyFont="1" applyBorder="1" applyProtection="1">
      <protection locked="0"/>
    </xf>
    <xf numFmtId="0" fontId="5" fillId="0" borderId="25" xfId="2" applyFont="1" applyBorder="1" applyProtection="1">
      <protection locked="0"/>
    </xf>
    <xf numFmtId="0" fontId="5" fillId="0" borderId="26" xfId="2" applyFont="1" applyBorder="1" applyProtection="1">
      <protection locked="0"/>
    </xf>
    <xf numFmtId="0" fontId="5" fillId="0" borderId="24" xfId="2" applyFont="1" applyBorder="1" applyProtection="1">
      <protection locked="0"/>
    </xf>
    <xf numFmtId="14" fontId="5" fillId="0" borderId="24" xfId="2" applyNumberFormat="1" applyFont="1" applyBorder="1" applyProtection="1">
      <protection locked="0"/>
    </xf>
    <xf numFmtId="49" fontId="8" fillId="0" borderId="30" xfId="2" applyNumberFormat="1" applyFont="1" applyBorder="1" applyAlignment="1">
      <alignment vertical="top"/>
    </xf>
    <xf numFmtId="0" fontId="5" fillId="0" borderId="13" xfId="2" applyFont="1" applyBorder="1"/>
    <xf numFmtId="0" fontId="5" fillId="0" borderId="21" xfId="2" applyFont="1" applyBorder="1"/>
    <xf numFmtId="49" fontId="5" fillId="0" borderId="13" xfId="2" applyNumberFormat="1" applyFont="1" applyBorder="1"/>
    <xf numFmtId="49" fontId="5" fillId="0" borderId="24" xfId="2" applyNumberFormat="1" applyFont="1" applyBorder="1"/>
    <xf numFmtId="0" fontId="5" fillId="0" borderId="25" xfId="2" applyFont="1" applyBorder="1"/>
    <xf numFmtId="0" fontId="5" fillId="0" borderId="24" xfId="2" applyFont="1" applyBorder="1"/>
    <xf numFmtId="0" fontId="5" fillId="0" borderId="26" xfId="2" applyFont="1" applyBorder="1"/>
    <xf numFmtId="0" fontId="10" fillId="0" borderId="0" xfId="2" applyFont="1" applyAlignment="1">
      <alignment horizontal="right"/>
    </xf>
    <xf numFmtId="49" fontId="5" fillId="0" borderId="0" xfId="3" applyNumberFormat="1" applyFont="1"/>
    <xf numFmtId="0" fontId="5" fillId="0" borderId="0" xfId="3" applyFont="1"/>
    <xf numFmtId="0" fontId="3" fillId="0" borderId="0" xfId="4"/>
    <xf numFmtId="0" fontId="8" fillId="0" borderId="0" xfId="3" applyFont="1"/>
    <xf numFmtId="49" fontId="12" fillId="0" borderId="0" xfId="3" applyNumberFormat="1" applyFont="1"/>
    <xf numFmtId="0" fontId="12" fillId="0" borderId="0" xfId="3" applyFont="1"/>
    <xf numFmtId="0" fontId="8" fillId="0" borderId="8" xfId="3" applyFont="1" applyBorder="1" applyAlignment="1" applyProtection="1">
      <alignment horizontal="centerContinuous"/>
      <protection hidden="1"/>
    </xf>
    <xf numFmtId="0" fontId="13" fillId="0" borderId="9" xfId="3" applyFont="1" applyBorder="1" applyAlignment="1" applyProtection="1">
      <alignment horizontal="centerContinuous"/>
      <protection hidden="1"/>
    </xf>
    <xf numFmtId="0" fontId="13" fillId="0" borderId="10" xfId="3" applyFont="1" applyBorder="1" applyAlignment="1" applyProtection="1">
      <alignment horizontal="centerContinuous"/>
      <protection hidden="1"/>
    </xf>
    <xf numFmtId="0" fontId="12" fillId="0" borderId="1" xfId="3" applyFont="1" applyBorder="1" applyProtection="1">
      <protection hidden="1"/>
    </xf>
    <xf numFmtId="0" fontId="12" fillId="0" borderId="2" xfId="3" applyFont="1" applyBorder="1" applyProtection="1">
      <protection hidden="1"/>
    </xf>
    <xf numFmtId="0" fontId="12" fillId="0" borderId="3" xfId="3" applyFont="1" applyBorder="1" applyProtection="1">
      <protection hidden="1"/>
    </xf>
    <xf numFmtId="0" fontId="14" fillId="0" borderId="6" xfId="3" applyFont="1" applyBorder="1"/>
    <xf numFmtId="0" fontId="1" fillId="0" borderId="0" xfId="3"/>
    <xf numFmtId="14" fontId="14" fillId="0" borderId="12" xfId="3" applyNumberFormat="1" applyFont="1" applyBorder="1" applyAlignment="1" applyProtection="1">
      <alignment horizontal="centerContinuous"/>
      <protection hidden="1"/>
    </xf>
    <xf numFmtId="0" fontId="5" fillId="0" borderId="12" xfId="3" applyFont="1" applyBorder="1" applyAlignment="1" applyProtection="1">
      <alignment horizontal="centerContinuous"/>
      <protection hidden="1"/>
    </xf>
    <xf numFmtId="0" fontId="5" fillId="0" borderId="7" xfId="3" applyFont="1" applyBorder="1" applyAlignment="1" applyProtection="1">
      <alignment horizontal="centerContinuous"/>
      <protection hidden="1"/>
    </xf>
    <xf numFmtId="0" fontId="12" fillId="0" borderId="0" xfId="3" applyFont="1" applyProtection="1">
      <protection hidden="1"/>
    </xf>
    <xf numFmtId="0" fontId="12" fillId="0" borderId="1" xfId="3" applyFont="1" applyBorder="1" applyAlignment="1" applyProtection="1">
      <alignment vertical="top"/>
      <protection hidden="1"/>
    </xf>
    <xf numFmtId="164" fontId="5" fillId="0" borderId="6" xfId="3" applyNumberFormat="1" applyFont="1" applyBorder="1" applyAlignment="1" applyProtection="1">
      <alignment horizontal="centerContinuous"/>
      <protection hidden="1"/>
    </xf>
    <xf numFmtId="0" fontId="5" fillId="0" borderId="6" xfId="3" applyFont="1" applyBorder="1" applyAlignment="1" applyProtection="1">
      <alignment horizontal="centerContinuous"/>
      <protection hidden="1"/>
    </xf>
    <xf numFmtId="0" fontId="5" fillId="0" borderId="6" xfId="3" applyFont="1" applyBorder="1"/>
    <xf numFmtId="165" fontId="14" fillId="0" borderId="12" xfId="3" applyNumberFormat="1" applyFont="1" applyBorder="1" applyAlignment="1" applyProtection="1">
      <alignment horizontal="centerContinuous"/>
      <protection hidden="1"/>
    </xf>
    <xf numFmtId="14" fontId="5" fillId="0" borderId="12" xfId="3" applyNumberFormat="1" applyFont="1" applyBorder="1" applyAlignment="1" applyProtection="1">
      <alignment horizontal="centerContinuous"/>
      <protection hidden="1"/>
    </xf>
    <xf numFmtId="0" fontId="15" fillId="0" borderId="0" xfId="3" applyFont="1"/>
    <xf numFmtId="0" fontId="5" fillId="0" borderId="0" xfId="3" applyFont="1" applyAlignment="1">
      <alignment horizontal="centerContinuous"/>
    </xf>
    <xf numFmtId="0" fontId="16" fillId="0" borderId="0" xfId="3" applyFont="1"/>
    <xf numFmtId="0" fontId="18" fillId="0" borderId="0" xfId="3" applyFont="1"/>
    <xf numFmtId="0" fontId="5" fillId="0" borderId="1" xfId="3" applyFont="1" applyBorder="1"/>
    <xf numFmtId="0" fontId="5" fillId="0" borderId="2" xfId="3" applyFont="1" applyBorder="1"/>
    <xf numFmtId="0" fontId="5" fillId="0" borderId="2" xfId="3" applyFont="1" applyBorder="1" applyAlignment="1">
      <alignment horizontal="centerContinuous"/>
    </xf>
    <xf numFmtId="0" fontId="5" fillId="0" borderId="3" xfId="3" applyFont="1" applyBorder="1" applyAlignment="1">
      <alignment horizontal="centerContinuous"/>
    </xf>
    <xf numFmtId="0" fontId="5" fillId="0" borderId="1" xfId="3" applyFont="1" applyBorder="1" applyAlignment="1">
      <alignment horizontal="centerContinuous"/>
    </xf>
    <xf numFmtId="1" fontId="5" fillId="0" borderId="2" xfId="3" applyNumberFormat="1" applyFont="1" applyBorder="1" applyAlignment="1">
      <alignment horizontal="centerContinuous"/>
    </xf>
    <xf numFmtId="0" fontId="14" fillId="0" borderId="3" xfId="3" applyFont="1" applyBorder="1" applyAlignment="1">
      <alignment horizontal="centerContinuous"/>
    </xf>
    <xf numFmtId="0" fontId="5" fillId="0" borderId="11" xfId="3" applyFont="1" applyBorder="1"/>
    <xf numFmtId="0" fontId="5" fillId="0" borderId="6" xfId="3" applyFont="1" applyBorder="1" applyAlignment="1">
      <alignment horizontal="centerContinuous"/>
    </xf>
    <xf numFmtId="0" fontId="5" fillId="0" borderId="7" xfId="3" applyFont="1" applyBorder="1" applyAlignment="1">
      <alignment horizontal="centerContinuous"/>
    </xf>
    <xf numFmtId="49" fontId="5" fillId="0" borderId="11" xfId="3" applyNumberFormat="1" applyFont="1" applyBorder="1" applyAlignment="1">
      <alignment horizontal="center"/>
    </xf>
    <xf numFmtId="49" fontId="5" fillId="0" borderId="6" xfId="3" applyNumberFormat="1" applyFont="1" applyBorder="1" applyAlignment="1">
      <alignment horizontal="center"/>
    </xf>
    <xf numFmtId="49" fontId="5" fillId="0" borderId="7" xfId="3" applyNumberFormat="1" applyFont="1" applyBorder="1" applyAlignment="1">
      <alignment horizontal="center"/>
    </xf>
    <xf numFmtId="1" fontId="5" fillId="0" borderId="14" xfId="3" applyNumberFormat="1" applyFont="1" applyBorder="1" applyProtection="1">
      <protection locked="0"/>
    </xf>
    <xf numFmtId="0" fontId="14" fillId="0" borderId="0" xfId="3" applyFont="1"/>
    <xf numFmtId="0" fontId="15" fillId="0" borderId="0" xfId="3" applyFont="1" applyAlignment="1">
      <alignment horizontal="right"/>
    </xf>
    <xf numFmtId="3" fontId="5" fillId="0" borderId="14" xfId="3" applyNumberFormat="1" applyFont="1" applyBorder="1" applyProtection="1">
      <protection hidden="1"/>
    </xf>
    <xf numFmtId="0" fontId="19" fillId="0" borderId="0" xfId="3" applyFont="1"/>
    <xf numFmtId="0" fontId="5" fillId="0" borderId="0" xfId="3" applyFont="1" applyAlignment="1">
      <alignment horizontal="right"/>
    </xf>
    <xf numFmtId="0" fontId="8" fillId="0" borderId="10" xfId="3" applyFont="1" applyBorder="1" applyAlignment="1" applyProtection="1">
      <alignment horizontal="centerContinuous"/>
      <protection hidden="1"/>
    </xf>
    <xf numFmtId="0" fontId="2" fillId="0" borderId="0" xfId="3" applyFont="1"/>
    <xf numFmtId="0" fontId="20" fillId="0" borderId="0" xfId="3" applyFont="1"/>
    <xf numFmtId="0" fontId="14" fillId="0" borderId="0" xfId="3" applyFont="1" applyProtection="1">
      <protection hidden="1"/>
    </xf>
    <xf numFmtId="0" fontId="15" fillId="0" borderId="0" xfId="3" applyFont="1" applyAlignment="1" applyProtection="1">
      <alignment horizontal="right"/>
      <protection hidden="1"/>
    </xf>
    <xf numFmtId="0" fontId="1" fillId="0" borderId="6" xfId="3" applyBorder="1" applyProtection="1">
      <protection hidden="1"/>
    </xf>
    <xf numFmtId="0" fontId="14" fillId="0" borderId="6" xfId="3" applyFont="1" applyBorder="1" applyProtection="1">
      <protection hidden="1"/>
    </xf>
    <xf numFmtId="170" fontId="14" fillId="0" borderId="12" xfId="3" applyNumberFormat="1" applyFont="1" applyBorder="1" applyAlignment="1" applyProtection="1">
      <alignment horizontal="centerContinuous"/>
      <protection hidden="1"/>
    </xf>
    <xf numFmtId="164" fontId="14" fillId="0" borderId="6" xfId="3" applyNumberFormat="1" applyFont="1" applyBorder="1" applyAlignment="1" applyProtection="1">
      <alignment horizontal="center"/>
      <protection hidden="1"/>
    </xf>
    <xf numFmtId="164" fontId="14" fillId="0" borderId="0" xfId="3" applyNumberFormat="1" applyFont="1" applyAlignment="1" applyProtection="1">
      <alignment horizontal="centerContinuous"/>
      <protection hidden="1"/>
    </xf>
    <xf numFmtId="0" fontId="14" fillId="0" borderId="0" xfId="3" applyFont="1" applyAlignment="1" applyProtection="1">
      <alignment horizontal="centerContinuous"/>
      <protection hidden="1"/>
    </xf>
    <xf numFmtId="164" fontId="14" fillId="0" borderId="0" xfId="3" applyNumberFormat="1" applyFont="1" applyAlignment="1">
      <alignment horizontal="center"/>
    </xf>
    <xf numFmtId="164" fontId="14" fillId="0" borderId="0" xfId="3" applyNumberFormat="1" applyFont="1" applyAlignment="1">
      <alignment horizontal="centerContinuous"/>
    </xf>
    <xf numFmtId="0" fontId="14" fillId="0" borderId="0" xfId="3" applyFont="1" applyAlignment="1">
      <alignment horizontal="centerContinuous"/>
    </xf>
    <xf numFmtId="165" fontId="14" fillId="0" borderId="0" xfId="3" applyNumberFormat="1" applyFont="1" applyAlignment="1">
      <alignment horizontal="centerContinuous"/>
    </xf>
    <xf numFmtId="0" fontId="21" fillId="0" borderId="0" xfId="3" applyFont="1"/>
    <xf numFmtId="0" fontId="22" fillId="0" borderId="0" xfId="3" applyFont="1"/>
    <xf numFmtId="0" fontId="11" fillId="0" borderId="0" xfId="3" applyFont="1"/>
    <xf numFmtId="0" fontId="24" fillId="0" borderId="0" xfId="3" applyFont="1"/>
    <xf numFmtId="0" fontId="14" fillId="0" borderId="1" xfId="3" applyFont="1" applyBorder="1" applyAlignment="1">
      <alignment horizontal="centerContinuous"/>
    </xf>
    <xf numFmtId="0" fontId="26" fillId="0" borderId="2" xfId="3" applyFont="1" applyBorder="1" applyAlignment="1">
      <alignment horizontal="centerContinuous"/>
    </xf>
    <xf numFmtId="0" fontId="14" fillId="0" borderId="3" xfId="3" applyFont="1" applyBorder="1"/>
    <xf numFmtId="0" fontId="15" fillId="0" borderId="1" xfId="3" applyFont="1" applyBorder="1" applyAlignment="1">
      <alignment horizontal="centerContinuous"/>
    </xf>
    <xf numFmtId="0" fontId="15" fillId="0" borderId="2" xfId="3" applyFont="1" applyBorder="1" applyAlignment="1">
      <alignment horizontal="centerContinuous"/>
    </xf>
    <xf numFmtId="0" fontId="15" fillId="0" borderId="1" xfId="3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26" fillId="0" borderId="11" xfId="3" applyFont="1" applyBorder="1" applyAlignment="1">
      <alignment horizontal="left"/>
    </xf>
    <xf numFmtId="0" fontId="26" fillId="0" borderId="6" xfId="3" applyFont="1" applyBorder="1" applyAlignment="1">
      <alignment horizontal="centerContinuous"/>
    </xf>
    <xf numFmtId="0" fontId="14" fillId="0" borderId="7" xfId="3" applyFont="1" applyBorder="1" applyAlignment="1">
      <alignment horizontal="centerContinuous"/>
    </xf>
    <xf numFmtId="0" fontId="15" fillId="0" borderId="11" xfId="3" applyFont="1" applyBorder="1" applyAlignment="1">
      <alignment horizontal="centerContinuous"/>
    </xf>
    <xf numFmtId="0" fontId="15" fillId="0" borderId="6" xfId="3" applyFont="1" applyBorder="1" applyAlignment="1">
      <alignment horizontal="centerContinuous"/>
    </xf>
    <xf numFmtId="0" fontId="15" fillId="0" borderId="4" xfId="3" applyFont="1" applyBorder="1" applyAlignment="1">
      <alignment horizontal="centerContinuous"/>
    </xf>
    <xf numFmtId="0" fontId="15" fillId="0" borderId="5" xfId="3" applyFont="1" applyBorder="1" applyAlignment="1">
      <alignment horizontal="centerContinuous"/>
    </xf>
    <xf numFmtId="0" fontId="15" fillId="0" borderId="7" xfId="3" applyFont="1" applyBorder="1" applyAlignment="1">
      <alignment horizontal="center"/>
    </xf>
    <xf numFmtId="1" fontId="14" fillId="0" borderId="10" xfId="3" applyNumberFormat="1" applyFont="1" applyBorder="1" applyProtection="1">
      <protection locked="0"/>
    </xf>
    <xf numFmtId="3" fontId="14" fillId="0" borderId="14" xfId="3" applyNumberFormat="1" applyFont="1" applyBorder="1" applyProtection="1">
      <protection hidden="1"/>
    </xf>
    <xf numFmtId="0" fontId="25" fillId="0" borderId="0" xfId="3" applyFont="1"/>
    <xf numFmtId="0" fontId="5" fillId="0" borderId="8" xfId="3" applyFont="1" applyBorder="1" applyAlignment="1" applyProtection="1">
      <alignment horizontal="center"/>
      <protection locked="0"/>
    </xf>
    <xf numFmtId="0" fontId="1" fillId="0" borderId="9" xfId="3" applyBorder="1" applyAlignment="1" applyProtection="1">
      <alignment horizontal="center"/>
      <protection locked="0"/>
    </xf>
    <xf numFmtId="0" fontId="1" fillId="0" borderId="10" xfId="3" applyBorder="1" applyAlignment="1" applyProtection="1">
      <alignment horizontal="center"/>
      <protection locked="0"/>
    </xf>
    <xf numFmtId="0" fontId="1" fillId="0" borderId="0" xfId="3" applyAlignment="1">
      <alignment horizontal="left"/>
    </xf>
    <xf numFmtId="0" fontId="14" fillId="0" borderId="0" xfId="3" applyFont="1" applyAlignment="1">
      <alignment horizontal="left"/>
    </xf>
    <xf numFmtId="0" fontId="14" fillId="0" borderId="8" xfId="3" applyFont="1" applyBorder="1" applyAlignment="1" applyProtection="1">
      <alignment horizontal="center"/>
      <protection locked="0"/>
    </xf>
    <xf numFmtId="0" fontId="14" fillId="0" borderId="8" xfId="3" applyFont="1" applyBorder="1" applyProtection="1">
      <protection locked="0"/>
    </xf>
    <xf numFmtId="0" fontId="1" fillId="0" borderId="9" xfId="3" applyBorder="1" applyProtection="1">
      <protection locked="0"/>
    </xf>
    <xf numFmtId="0" fontId="1" fillId="0" borderId="10" xfId="3" applyBorder="1" applyProtection="1">
      <protection locked="0"/>
    </xf>
  </cellXfs>
  <cellStyles count="5">
    <cellStyle name="Hyperlink" xfId="1" builtinId="8"/>
    <cellStyle name="Normal" xfId="0" builtinId="0"/>
    <cellStyle name="Normal 2" xfId="2" xr:uid="{6977BACB-4A08-4B97-B6C3-8A4D65B31586}"/>
    <cellStyle name="Normal 2 2" xfId="3" xr:uid="{E64781B8-BA1A-4481-B704-ED96344E6670}"/>
    <cellStyle name="Normal 2 3" xfId="4" xr:uid="{93F03025-27DB-4069-86E5-EF88787459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14</xdr:col>
      <xdr:colOff>0</xdr:colOff>
      <xdr:row>4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8EA2FD-EC72-4E3A-A8AF-016B8B49CA07}"/>
            </a:ext>
          </a:extLst>
        </xdr:cNvPr>
        <xdr:cNvSpPr txBox="1"/>
      </xdr:nvSpPr>
      <xdr:spPr>
        <a:xfrm>
          <a:off x="120650" y="47625"/>
          <a:ext cx="6826250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Alaska Department of Revenue</a:t>
          </a:r>
          <a:r>
            <a:rPr lang="en-US" sz="1200">
              <a:latin typeface="Arial" pitchFamily="34" charset="0"/>
              <a:cs typeface="Arial" pitchFamily="34" charset="0"/>
            </a:rPr>
            <a:t>                                                                                                                                            </a:t>
          </a:r>
          <a:r>
            <a:rPr lang="en-US" sz="1200" b="1" i="1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Claim for Refund</a:t>
          </a:r>
          <a:r>
            <a:rPr lang="en-U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200">
              <a:latin typeface="Arial" pitchFamily="34" charset="0"/>
              <a:cs typeface="Arial" pitchFamily="34" charset="0"/>
            </a:rPr>
            <a:t>                                                                                                                                                                        </a:t>
          </a:r>
          <a:r>
            <a:rPr lang="en-US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Motor Fuel Tax</a:t>
          </a:r>
          <a:r>
            <a:rPr lang="en-US" sz="12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4</xdr:row>
      <xdr:rowOff>123825</xdr:rowOff>
    </xdr:to>
    <xdr:sp macro="" textlink="">
      <xdr:nvSpPr>
        <xdr:cNvPr id="2" name="FormTitle">
          <a:extLst>
            <a:ext uri="{FF2B5EF4-FFF2-40B4-BE49-F238E27FC236}">
              <a16:creationId xmlns:a16="http://schemas.microsoft.com/office/drawing/2014/main" id="{0497B544-9A0B-448E-9C94-CDB421D6772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229350" cy="91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Alaska Department of Revenue</a:t>
          </a:r>
        </a:p>
        <a:p>
          <a:pPr algn="ctr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Claim for Refund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Schedule of Invoices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4</xdr:row>
      <xdr:rowOff>123825</xdr:rowOff>
    </xdr:to>
    <xdr:sp macro="" textlink="">
      <xdr:nvSpPr>
        <xdr:cNvPr id="2" name="FormTitle">
          <a:extLst>
            <a:ext uri="{FF2B5EF4-FFF2-40B4-BE49-F238E27FC236}">
              <a16:creationId xmlns:a16="http://schemas.microsoft.com/office/drawing/2014/main" id="{23D4F7DE-284D-4EAD-8FCF-550EB79B66CF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194550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Alaska Department of Revenue</a:t>
          </a:r>
        </a:p>
        <a:p>
          <a:pPr algn="ctr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Claim for Refund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Schedule of Non-Highway Motor Fuel Use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101600</xdr:rowOff>
        </xdr:from>
        <xdr:to>
          <xdr:col>2</xdr:col>
          <xdr:colOff>31750</xdr:colOff>
          <xdr:row>14</xdr:row>
          <xdr:rowOff>31750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15</xdr:row>
          <xdr:rowOff>88900</xdr:rowOff>
        </xdr:from>
        <xdr:to>
          <xdr:col>2</xdr:col>
          <xdr:colOff>31750</xdr:colOff>
          <xdr:row>17</xdr:row>
          <xdr:rowOff>25400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13</xdr:row>
          <xdr:rowOff>101600</xdr:rowOff>
        </xdr:from>
        <xdr:to>
          <xdr:col>2</xdr:col>
          <xdr:colOff>31750</xdr:colOff>
          <xdr:row>15</xdr:row>
          <xdr:rowOff>31750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16</xdr:row>
          <xdr:rowOff>88900</xdr:rowOff>
        </xdr:from>
        <xdr:to>
          <xdr:col>2</xdr:col>
          <xdr:colOff>31750</xdr:colOff>
          <xdr:row>18</xdr:row>
          <xdr:rowOff>25400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14</xdr:row>
          <xdr:rowOff>88900</xdr:rowOff>
        </xdr:from>
        <xdr:to>
          <xdr:col>2</xdr:col>
          <xdr:colOff>31750</xdr:colOff>
          <xdr:row>16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Akhiok/AKHIOK99.a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Chenega%20Bay/LARSENBAY98.a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START%20Round%203/Deliverables/Final%20Drafts/Elementary%20Version/Final%20Formatted%20Lessons/8.%20Annual%20Report%20to%20the%20RCA/YE1231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CE.filings/Ungusraq/NELSONLG98.a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nie/Documents/DOE%20Technical%20Assistance/Technical%20Assistance%20Contract/Levelock/Working%20Ledger/2018%20Levelock%20Ledger%20FINAL%20through%20Jul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ED_APUC1\DATA\HOME\FINANCE\PCE.filings\SHELDONPT98.a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 1 &amp; 2"/>
      <sheetName val="Trend"/>
      <sheetName val="Dep98"/>
      <sheetName val="Loan"/>
      <sheetName val="App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  <sheetName val="Efficienc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Title Page"/>
      <sheetName val="Page1"/>
      <sheetName val="Page 2"/>
      <sheetName val="Page 3"/>
      <sheetName val="Page 4"/>
      <sheetName val="Page 4A"/>
      <sheetName val="Page 5"/>
      <sheetName val="Page 6 "/>
      <sheetName val="Page7"/>
    </sheetNames>
    <sheetDataSet>
      <sheetData sheetId="0"/>
      <sheetData sheetId="1"/>
      <sheetData sheetId="2">
        <row r="12">
          <cell r="J12">
            <v>0.16669999999999999</v>
          </cell>
        </row>
        <row r="17">
          <cell r="D17">
            <v>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 (2)"/>
      <sheetName val="Depreciation"/>
    </sheetNames>
    <sheetDataSet>
      <sheetData sheetId="0"/>
      <sheetData sheetId="1"/>
      <sheetData sheetId="2"/>
      <sheetData sheetId="3"/>
      <sheetData sheetId="4">
        <row r="1">
          <cell r="A1" t="str">
            <v>Nelson Lagoon Depreciation Schedule - Year End 12/31/94</v>
          </cell>
          <cell r="G1" t="str">
            <v>O'H-1</v>
          </cell>
        </row>
        <row r="3">
          <cell r="B3" t="str">
            <v>Purchase</v>
          </cell>
          <cell r="C3" t="str">
            <v>Purchase</v>
          </cell>
          <cell r="D3" t="str">
            <v>Expected</v>
          </cell>
          <cell r="E3" t="str">
            <v>Annual</v>
          </cell>
          <cell r="F3" t="str">
            <v>Accumulated</v>
          </cell>
          <cell r="G3" t="str">
            <v>Current</v>
          </cell>
        </row>
        <row r="4">
          <cell r="A4" t="str">
            <v>Asset</v>
          </cell>
          <cell r="B4" t="str">
            <v>Date</v>
          </cell>
          <cell r="C4" t="str">
            <v>Price</v>
          </cell>
          <cell r="D4" t="str">
            <v>Life</v>
          </cell>
          <cell r="E4" t="str">
            <v>Depreciation</v>
          </cell>
          <cell r="F4" t="str">
            <v>Depreciation</v>
          </cell>
          <cell r="G4" t="str">
            <v>Value</v>
          </cell>
        </row>
        <row r="5">
          <cell r="A5" t="str">
            <v>20 KW Caterpillar</v>
          </cell>
          <cell r="B5">
            <v>1983</v>
          </cell>
          <cell r="C5">
            <v>33377</v>
          </cell>
          <cell r="D5">
            <v>14</v>
          </cell>
          <cell r="E5">
            <v>2384.0714285714284</v>
          </cell>
          <cell r="F5">
            <v>28608.857142857141</v>
          </cell>
          <cell r="G5">
            <v>4768.1428571428587</v>
          </cell>
        </row>
        <row r="6">
          <cell r="A6" t="str">
            <v>80 KW John Deere</v>
          </cell>
          <cell r="B6">
            <v>1987</v>
          </cell>
          <cell r="C6">
            <v>13963</v>
          </cell>
          <cell r="D6">
            <v>14</v>
          </cell>
          <cell r="E6">
            <v>997.35714285714289</v>
          </cell>
          <cell r="F6">
            <v>7646.16</v>
          </cell>
          <cell r="G6">
            <v>6316.84</v>
          </cell>
        </row>
        <row r="7">
          <cell r="A7" t="str">
            <v>80 KW John Deere</v>
          </cell>
          <cell r="B7">
            <v>1988</v>
          </cell>
          <cell r="C7">
            <v>21044</v>
          </cell>
          <cell r="D7">
            <v>14</v>
          </cell>
          <cell r="E7">
            <v>1503.1428571428571</v>
          </cell>
          <cell r="F7">
            <v>9769.8571428571431</v>
          </cell>
          <cell r="G7">
            <v>11274.142857142857</v>
          </cell>
        </row>
        <row r="8">
          <cell r="A8" t="str">
            <v>Copy Machine</v>
          </cell>
          <cell r="B8">
            <v>1989</v>
          </cell>
          <cell r="C8">
            <v>1231</v>
          </cell>
          <cell r="D8">
            <v>10</v>
          </cell>
          <cell r="E8">
            <v>123.1</v>
          </cell>
          <cell r="F8">
            <v>636</v>
          </cell>
          <cell r="G8">
            <v>595</v>
          </cell>
        </row>
        <row r="9">
          <cell r="A9" t="str">
            <v>Transformer</v>
          </cell>
          <cell r="B9">
            <v>1989</v>
          </cell>
          <cell r="C9">
            <v>712.35</v>
          </cell>
          <cell r="D9">
            <v>20</v>
          </cell>
          <cell r="E9">
            <v>35.6175</v>
          </cell>
          <cell r="F9">
            <v>213.70749999999998</v>
          </cell>
          <cell r="G9">
            <v>498.64250000000004</v>
          </cell>
          <cell r="H9">
            <v>320.55999999999995</v>
          </cell>
        </row>
        <row r="10">
          <cell r="A10" t="str">
            <v>#T25387-35</v>
          </cell>
        </row>
        <row r="11">
          <cell r="A11" t="str">
            <v>Transformer</v>
          </cell>
          <cell r="B11">
            <v>1989</v>
          </cell>
          <cell r="C11">
            <v>903</v>
          </cell>
          <cell r="D11">
            <v>20</v>
          </cell>
          <cell r="E11">
            <v>45.15</v>
          </cell>
          <cell r="F11">
            <v>267.21999999999997</v>
          </cell>
          <cell r="G11">
            <v>635.78</v>
          </cell>
          <cell r="H11">
            <v>402.66999999999996</v>
          </cell>
        </row>
        <row r="12">
          <cell r="A12" t="str">
            <v>#T253518-35</v>
          </cell>
        </row>
        <row r="13">
          <cell r="A13" t="str">
            <v>Power Stat System</v>
          </cell>
          <cell r="B13">
            <v>1992</v>
          </cell>
          <cell r="C13">
            <v>35528</v>
          </cell>
          <cell r="D13">
            <v>15</v>
          </cell>
          <cell r="E13">
            <v>2368.5333333333333</v>
          </cell>
          <cell r="F13">
            <v>3748.5333333333333</v>
          </cell>
          <cell r="G13">
            <v>31779.466666666667</v>
          </cell>
          <cell r="H13">
            <v>10854.133333333333</v>
          </cell>
        </row>
        <row r="14">
          <cell r="A14" t="str">
            <v>Generator</v>
          </cell>
          <cell r="B14">
            <v>1993</v>
          </cell>
          <cell r="C14">
            <v>8254</v>
          </cell>
          <cell r="D14">
            <v>14</v>
          </cell>
          <cell r="E14">
            <v>589.57142857142856</v>
          </cell>
          <cell r="F14">
            <v>1080.5714285714284</v>
          </cell>
          <cell r="G14">
            <v>7173.4285714285716</v>
          </cell>
          <cell r="H14">
            <v>2849.2857142857142</v>
          </cell>
        </row>
        <row r="15">
          <cell r="A15" t="str">
            <v>Computer</v>
          </cell>
          <cell r="B15" t="str">
            <v>3/94</v>
          </cell>
          <cell r="C15">
            <v>1275</v>
          </cell>
          <cell r="D15">
            <v>3</v>
          </cell>
          <cell r="E15">
            <v>319</v>
          </cell>
          <cell r="F15">
            <v>319</v>
          </cell>
          <cell r="G15">
            <v>956</v>
          </cell>
          <cell r="H15">
            <v>1276</v>
          </cell>
        </row>
        <row r="16">
          <cell r="A16" t="str">
            <v>Circuit Breaker</v>
          </cell>
          <cell r="B16" t="str">
            <v>3/94</v>
          </cell>
          <cell r="C16">
            <v>851</v>
          </cell>
          <cell r="D16">
            <v>10</v>
          </cell>
          <cell r="E16">
            <v>64</v>
          </cell>
          <cell r="F16">
            <v>64</v>
          </cell>
          <cell r="G16">
            <v>787</v>
          </cell>
          <cell r="H16">
            <v>256</v>
          </cell>
        </row>
        <row r="17">
          <cell r="H17">
            <v>0</v>
          </cell>
        </row>
        <row r="18">
          <cell r="A18" t="str">
            <v>TOTAL</v>
          </cell>
          <cell r="C18">
            <v>117138.35</v>
          </cell>
          <cell r="E18">
            <v>8429.54369047619</v>
          </cell>
          <cell r="F18">
            <v>52353.906547619044</v>
          </cell>
          <cell r="G18">
            <v>64784.443452380954</v>
          </cell>
        </row>
        <row r="21">
          <cell r="A21" t="str">
            <v>Nelson Lagoon Amortization Schedule - Year End 12/31/94</v>
          </cell>
        </row>
        <row r="24">
          <cell r="D24" t="str">
            <v>Expected</v>
          </cell>
          <cell r="E24" t="str">
            <v>1994</v>
          </cell>
          <cell r="F24" t="str">
            <v>Accumulated</v>
          </cell>
          <cell r="G24" t="str">
            <v>Remaining</v>
          </cell>
        </row>
        <row r="25">
          <cell r="A25" t="str">
            <v>Expense</v>
          </cell>
          <cell r="B25" t="str">
            <v>Date</v>
          </cell>
          <cell r="C25" t="str">
            <v>Price</v>
          </cell>
          <cell r="D25" t="str">
            <v>Life</v>
          </cell>
          <cell r="E25" t="str">
            <v>Amortization</v>
          </cell>
          <cell r="F25" t="str">
            <v>Amortization</v>
          </cell>
          <cell r="G25" t="str">
            <v>Value</v>
          </cell>
        </row>
        <row r="27">
          <cell r="A27" t="str">
            <v>80 KW Overhaul</v>
          </cell>
          <cell r="B27" t="str">
            <v>2/91</v>
          </cell>
          <cell r="C27">
            <v>4816.05</v>
          </cell>
          <cell r="D27">
            <v>6</v>
          </cell>
          <cell r="E27">
            <v>802.67500000000007</v>
          </cell>
          <cell r="F27">
            <v>3144.0250000000001</v>
          </cell>
          <cell r="G27">
            <v>1672.0250000000001</v>
          </cell>
        </row>
        <row r="28">
          <cell r="A28" t="str">
            <v>80 KW Overhaul</v>
          </cell>
          <cell r="B28" t="str">
            <v>12/91</v>
          </cell>
          <cell r="C28">
            <v>6640.96</v>
          </cell>
          <cell r="D28">
            <v>6</v>
          </cell>
          <cell r="E28">
            <v>1106.8266666666666</v>
          </cell>
          <cell r="F28">
            <v>3412.4799999999996</v>
          </cell>
          <cell r="G28">
            <v>3228.4800000000005</v>
          </cell>
        </row>
        <row r="30">
          <cell r="A30" t="str">
            <v>TOTAL</v>
          </cell>
          <cell r="C30">
            <v>11457.01</v>
          </cell>
          <cell r="E30">
            <v>1909.5016666666666</v>
          </cell>
          <cell r="F30">
            <v>6556.5049999999992</v>
          </cell>
          <cell r="G30">
            <v>4900.505000000001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. 17 Revised"/>
      <sheetName val="Feb.18 Revised"/>
      <sheetName val="March 2018"/>
      <sheetName val="April 2018"/>
      <sheetName val="May 2018"/>
      <sheetName val="May PCE"/>
      <sheetName val="June 2018"/>
      <sheetName val="June PCE"/>
      <sheetName val="July 2018"/>
      <sheetName val="July PCE"/>
      <sheetName val="KWhGener-FuelInfo"/>
      <sheetName val="KWhSold-PCEkWh"/>
      <sheetName val="Meter Reading Shee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endices"/>
      <sheetName val="App3"/>
      <sheetName val="Trend"/>
      <sheetName val="Depreciation"/>
    </sheetNames>
    <sheetDataSet>
      <sheetData sheetId="0">
        <row r="1">
          <cell r="I1" t="str">
            <v>SHELDON POINT ELECTRIC COMPANY</v>
          </cell>
          <cell r="K1" t="str">
            <v>SHELDON POINT ELECTRIC COMPANY</v>
          </cell>
          <cell r="N1" t="str">
            <v>APPENDIX 1</v>
          </cell>
          <cell r="P1" t="str">
            <v>APPENDIX 1</v>
          </cell>
        </row>
        <row r="2">
          <cell r="I2" t="str">
            <v>POWER COST EQUALIZATION CALCULATION</v>
          </cell>
          <cell r="K2" t="str">
            <v>POWER COST EQUALIZATION CALCULATION</v>
          </cell>
        </row>
        <row r="3">
          <cell r="I3" t="str">
            <v>FOR TEST PERIOD ENDING DECEMBER 31, 1997</v>
          </cell>
          <cell r="K3" t="str">
            <v>FOR TEST PERIOD ENDING DECEMBER 31, 1997</v>
          </cell>
        </row>
        <row r="4">
          <cell r="I4" t="str">
            <v>UPDATED FOR FUEL PRICE CHANGE</v>
          </cell>
          <cell r="K4" t="str">
            <v>ANNUAL UPDATE</v>
          </cell>
        </row>
        <row r="9">
          <cell r="L9" t="str">
            <v>Prior</v>
          </cell>
          <cell r="N9" t="str">
            <v>Prior</v>
          </cell>
        </row>
        <row r="10">
          <cell r="L10" t="str">
            <v>Commission</v>
          </cell>
          <cell r="M10" t="str">
            <v>Utility</v>
          </cell>
          <cell r="N10" t="str">
            <v>Commission</v>
          </cell>
          <cell r="O10" t="str">
            <v>Utility</v>
          </cell>
          <cell r="P10" t="str">
            <v>Staff</v>
          </cell>
        </row>
        <row r="11">
          <cell r="L11" t="str">
            <v>Approval</v>
          </cell>
          <cell r="M11" t="str">
            <v>Request</v>
          </cell>
          <cell r="N11" t="str">
            <v>Approval</v>
          </cell>
          <cell r="O11" t="str">
            <v>Request</v>
          </cell>
          <cell r="P11" t="str">
            <v>Recommended</v>
          </cell>
        </row>
        <row r="13">
          <cell r="I13" t="str">
            <v>A.</v>
          </cell>
          <cell r="J13" t="str">
            <v>Total kWh Generated</v>
          </cell>
          <cell r="K13" t="str">
            <v>A.</v>
          </cell>
          <cell r="L13">
            <v>411312</v>
          </cell>
          <cell r="M13">
            <v>411312</v>
          </cell>
          <cell r="N13">
            <v>402756</v>
          </cell>
          <cell r="O13">
            <v>411312</v>
          </cell>
          <cell r="P13">
            <v>411312</v>
          </cell>
          <cell r="Q13">
            <v>8556</v>
          </cell>
          <cell r="R13">
            <v>2.1243631379793224E-2</v>
          </cell>
        </row>
        <row r="15">
          <cell r="I15" t="str">
            <v>B.</v>
          </cell>
          <cell r="J15" t="str">
            <v>Total kWh Sold (Appendix 2)</v>
          </cell>
          <cell r="K15" t="str">
            <v>B.</v>
          </cell>
          <cell r="L15">
            <v>384694</v>
          </cell>
          <cell r="M15">
            <v>384694</v>
          </cell>
          <cell r="N15">
            <v>375188</v>
          </cell>
          <cell r="O15">
            <v>384694</v>
          </cell>
          <cell r="P15">
            <v>384694</v>
          </cell>
        </row>
        <row r="17">
          <cell r="I17" t="str">
            <v>C.</v>
          </cell>
          <cell r="J17" t="str">
            <v>Total Non-Fuel Costs (Appendix 2)</v>
          </cell>
          <cell r="K17" t="str">
            <v>C.</v>
          </cell>
          <cell r="L17">
            <v>59214.205000000002</v>
          </cell>
          <cell r="M17">
            <v>59214.205000000002</v>
          </cell>
          <cell r="N17">
            <v>57914.34</v>
          </cell>
          <cell r="O17">
            <v>61160.73</v>
          </cell>
          <cell r="P17">
            <v>59214.205000000002</v>
          </cell>
        </row>
        <row r="19">
          <cell r="I19" t="str">
            <v>D.</v>
          </cell>
          <cell r="J19" t="str">
            <v>Non-Fuel Cost/kWh (C / B)</v>
          </cell>
          <cell r="K19" t="str">
            <v>D.</v>
          </cell>
          <cell r="L19">
            <v>0.15392547063380246</v>
          </cell>
          <cell r="M19">
            <v>0.15392547063380246</v>
          </cell>
          <cell r="N19">
            <v>0.154360853758649</v>
          </cell>
          <cell r="O19">
            <v>0.15898540138395711</v>
          </cell>
          <cell r="P19">
            <v>0.15392547063380246</v>
          </cell>
          <cell r="Q19">
            <v>4.6245476253081175E-3</v>
          </cell>
          <cell r="R19">
            <v>2.9959329147912279E-2</v>
          </cell>
        </row>
        <row r="21">
          <cell r="I21" t="str">
            <v>E.</v>
          </cell>
          <cell r="J21" t="str">
            <v>Total Fuel Costs (Appendix 2)</v>
          </cell>
          <cell r="K21" t="str">
            <v>E.</v>
          </cell>
          <cell r="L21">
            <v>36967.252160339965</v>
          </cell>
          <cell r="M21">
            <v>38152.661</v>
          </cell>
          <cell r="N21">
            <v>44898.044999999998</v>
          </cell>
          <cell r="O21">
            <v>36967.252160339965</v>
          </cell>
          <cell r="P21">
            <v>36967.252160339965</v>
          </cell>
        </row>
        <row r="23">
          <cell r="I23" t="str">
            <v>F.</v>
          </cell>
          <cell r="J23" t="str">
            <v>Fuel Costs/kWh (E / B)</v>
          </cell>
          <cell r="K23" t="str">
            <v>F.</v>
          </cell>
          <cell r="L23">
            <v>9.6095213755192352E-2</v>
          </cell>
          <cell r="M23">
            <v>9.9176646893374992E-2</v>
          </cell>
          <cell r="N23">
            <v>0.1196681263793085</v>
          </cell>
          <cell r="O23">
            <v>9.6095213755192352E-2</v>
          </cell>
          <cell r="P23">
            <v>9.6095213755192352E-2</v>
          </cell>
          <cell r="Q23">
            <v>-4.1997511195998039E-3</v>
          </cell>
          <cell r="R23">
            <v>-3.5094985161612524E-2</v>
          </cell>
        </row>
        <row r="25">
          <cell r="I25" t="str">
            <v>G.</v>
          </cell>
          <cell r="J25" t="str">
            <v>Eligible Costs/kWh (D + F)</v>
          </cell>
          <cell r="K25" t="str">
            <v>G.</v>
          </cell>
          <cell r="L25">
            <v>0.25002068438899483</v>
          </cell>
          <cell r="M25">
            <v>0.25310211752717748</v>
          </cell>
          <cell r="N25">
            <v>0.27402898013795751</v>
          </cell>
          <cell r="O25">
            <v>0.25508061513914948</v>
          </cell>
          <cell r="P25">
            <v>0.25002068438899483</v>
          </cell>
        </row>
        <row r="27">
          <cell r="I27" t="str">
            <v>H.</v>
          </cell>
          <cell r="J27" t="str">
            <v>Eligible Cost/kWh (G)</v>
          </cell>
          <cell r="K27" t="str">
            <v>H.</v>
          </cell>
          <cell r="L27" t="str">
            <v>Eligible Cost/kWh (G)</v>
          </cell>
        </row>
        <row r="28">
          <cell r="J28" t="str">
            <v xml:space="preserve">  Less 9.7 cents/kWh</v>
          </cell>
          <cell r="L28" t="str">
            <v xml:space="preserve">  Less 9.7 cents/kWh</v>
          </cell>
          <cell r="M28">
            <v>0.15610211752717748</v>
          </cell>
          <cell r="N28">
            <v>0.17702898013795751</v>
          </cell>
          <cell r="O28">
            <v>0.15808061513914948</v>
          </cell>
          <cell r="P28">
            <v>0.15302068438899483</v>
          </cell>
          <cell r="Q28" t="str">
            <v>Base Rate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D2006-F389-4247-9FB8-86EEFB4BD32B}">
  <dimension ref="B1:O64"/>
  <sheetViews>
    <sheetView showGridLines="0" topLeftCell="A19" workbookViewId="0">
      <selection activeCell="W23" sqref="W23"/>
    </sheetView>
  </sheetViews>
  <sheetFormatPr defaultColWidth="9" defaultRowHeight="10" x14ac:dyDescent="0.2"/>
  <cols>
    <col min="1" max="1" width="1.58203125" style="4" customWidth="1"/>
    <col min="2" max="2" width="2.58203125" style="4" customWidth="1"/>
    <col min="3" max="3" width="9.58203125" style="4" customWidth="1"/>
    <col min="4" max="5" width="4.58203125" style="4" customWidth="1"/>
    <col min="6" max="14" width="7.58203125" style="4" customWidth="1"/>
    <col min="15" max="15" width="1.58203125" style="4" customWidth="1"/>
    <col min="16" max="16384" width="9" style="4"/>
  </cols>
  <sheetData>
    <row r="1" spans="2:15" ht="15.5" x14ac:dyDescent="0.3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</row>
    <row r="2" spans="2:15" ht="15.5" x14ac:dyDescent="0.35">
      <c r="B2" s="5" t="s">
        <v>1</v>
      </c>
      <c r="C2" s="6"/>
      <c r="D2" s="1"/>
      <c r="E2" s="1"/>
      <c r="F2" s="1"/>
      <c r="G2" s="1"/>
      <c r="H2" s="1"/>
      <c r="I2" s="1"/>
      <c r="J2" s="3"/>
      <c r="K2" s="3"/>
      <c r="L2" s="7"/>
      <c r="M2" s="1"/>
      <c r="N2" s="1"/>
      <c r="O2" s="1"/>
    </row>
    <row r="3" spans="2:15" ht="15.5" x14ac:dyDescent="0.35">
      <c r="B3" s="5" t="s">
        <v>2</v>
      </c>
      <c r="C3" s="2"/>
      <c r="D3" s="1"/>
      <c r="E3" s="1"/>
      <c r="F3" s="1"/>
      <c r="G3" s="1"/>
      <c r="H3" s="1"/>
      <c r="I3" s="1"/>
      <c r="J3" s="3"/>
      <c r="K3" s="3"/>
      <c r="L3" s="3"/>
      <c r="M3" s="1"/>
      <c r="N3" s="1"/>
      <c r="O3" s="1"/>
    </row>
    <row r="4" spans="2:15" x14ac:dyDescent="0.2">
      <c r="B4" s="5" t="s">
        <v>3</v>
      </c>
      <c r="C4" s="1"/>
      <c r="D4" s="1"/>
      <c r="E4" s="1"/>
      <c r="F4" s="1"/>
      <c r="G4" s="1"/>
      <c r="H4" s="1"/>
      <c r="I4" s="1"/>
      <c r="J4" s="3"/>
      <c r="K4" s="3"/>
      <c r="L4" s="3"/>
      <c r="M4" s="1"/>
      <c r="N4" s="1"/>
      <c r="O4" s="1"/>
    </row>
    <row r="5" spans="2:15" x14ac:dyDescent="0.2">
      <c r="B5" s="5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x14ac:dyDescent="0.2"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0.5" x14ac:dyDescent="0.2">
      <c r="B7" s="8" t="s">
        <v>5</v>
      </c>
      <c r="C7" s="9"/>
      <c r="D7" s="9"/>
      <c r="E7" s="9"/>
      <c r="F7" s="9"/>
      <c r="G7" s="10"/>
      <c r="H7" s="9" t="s">
        <v>6</v>
      </c>
      <c r="I7" s="9"/>
      <c r="J7" s="11"/>
      <c r="K7" s="12" t="s">
        <v>7</v>
      </c>
      <c r="L7" s="9"/>
      <c r="M7" s="9"/>
      <c r="N7" s="10"/>
      <c r="O7" s="13"/>
    </row>
    <row r="8" spans="2:15" ht="10.5" x14ac:dyDescent="0.25">
      <c r="B8" s="14"/>
      <c r="C8" s="15"/>
      <c r="D8" s="16"/>
      <c r="E8" s="16"/>
      <c r="F8" s="16"/>
      <c r="G8" s="17"/>
      <c r="H8" s="18"/>
      <c r="I8" s="19"/>
      <c r="J8" s="20"/>
      <c r="K8" s="7" t="s">
        <v>8</v>
      </c>
      <c r="L8" s="21"/>
      <c r="M8" s="21"/>
      <c r="N8" s="22"/>
      <c r="O8" s="3"/>
    </row>
    <row r="9" spans="2:15" ht="10.5" x14ac:dyDescent="0.25">
      <c r="B9" s="23"/>
      <c r="C9" s="15"/>
      <c r="D9" s="16"/>
      <c r="E9" s="16"/>
      <c r="F9" s="16"/>
      <c r="G9" s="17"/>
      <c r="H9" s="24" t="s">
        <v>9</v>
      </c>
      <c r="I9" s="25"/>
      <c r="J9" s="26"/>
      <c r="K9" s="27"/>
      <c r="L9" s="28" t="s">
        <v>10</v>
      </c>
      <c r="M9" s="29"/>
      <c r="N9" s="30"/>
      <c r="O9" s="1"/>
    </row>
    <row r="10" spans="2:15" x14ac:dyDescent="0.2">
      <c r="B10" s="14"/>
      <c r="C10" s="15"/>
      <c r="D10" s="16"/>
      <c r="E10" s="16"/>
      <c r="F10" s="16"/>
      <c r="G10" s="17"/>
      <c r="H10" s="16" t="s">
        <v>11</v>
      </c>
      <c r="I10" s="16"/>
      <c r="J10" s="31"/>
      <c r="K10" s="32"/>
      <c r="L10" s="33" t="s">
        <v>12</v>
      </c>
      <c r="M10" s="34">
        <v>45424</v>
      </c>
      <c r="N10" s="11"/>
      <c r="O10" s="3"/>
    </row>
    <row r="11" spans="2:15" x14ac:dyDescent="0.2">
      <c r="B11" s="35"/>
      <c r="C11" s="36"/>
      <c r="D11" s="37"/>
      <c r="E11" s="37"/>
      <c r="F11" s="37"/>
      <c r="G11" s="38"/>
      <c r="H11" s="39" t="s">
        <v>0</v>
      </c>
      <c r="I11" s="39"/>
      <c r="J11" s="40"/>
      <c r="K11" s="41"/>
      <c r="L11" s="42" t="s">
        <v>0</v>
      </c>
      <c r="M11" s="43"/>
      <c r="N11" s="44"/>
      <c r="O11" s="1"/>
    </row>
    <row r="12" spans="2:15" x14ac:dyDescent="0.2">
      <c r="B12" s="45" t="s">
        <v>13</v>
      </c>
      <c r="C12" s="13"/>
      <c r="D12" s="46" t="s">
        <v>14</v>
      </c>
      <c r="E12" s="13"/>
      <c r="F12" s="13"/>
      <c r="G12" s="46" t="s">
        <v>15</v>
      </c>
      <c r="H12" s="13"/>
      <c r="I12" s="13"/>
      <c r="J12" s="13"/>
      <c r="K12" s="47"/>
      <c r="L12" s="48" t="s">
        <v>16</v>
      </c>
      <c r="M12" s="34">
        <v>45424</v>
      </c>
      <c r="N12" s="11"/>
      <c r="O12" s="3"/>
    </row>
    <row r="13" spans="2:15" ht="15.5" x14ac:dyDescent="0.35">
      <c r="B13" s="49" t="s">
        <v>0</v>
      </c>
      <c r="C13" s="50"/>
      <c r="D13" s="49"/>
      <c r="E13" s="50"/>
      <c r="F13" s="50" t="s">
        <v>0</v>
      </c>
      <c r="G13" s="51"/>
      <c r="H13" s="37"/>
      <c r="I13" s="37"/>
      <c r="J13" s="37"/>
      <c r="K13" s="38"/>
      <c r="L13" s="42" t="s">
        <v>0</v>
      </c>
      <c r="M13" s="43"/>
      <c r="N13" s="44"/>
      <c r="O13" s="1"/>
    </row>
    <row r="14" spans="2:15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</row>
    <row r="15" spans="2:15" x14ac:dyDescent="0.2">
      <c r="B15" s="52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1"/>
      <c r="N15" s="1"/>
      <c r="O15" s="3"/>
    </row>
    <row r="16" spans="2:15" x14ac:dyDescent="0.2">
      <c r="B16" s="53">
        <v>4</v>
      </c>
      <c r="C16" s="3" t="s">
        <v>18</v>
      </c>
      <c r="D16" s="3"/>
      <c r="E16" s="3"/>
      <c r="F16" s="3"/>
      <c r="G16" s="3"/>
      <c r="H16" s="3"/>
      <c r="I16" s="3"/>
      <c r="J16" s="3"/>
      <c r="K16" s="3"/>
      <c r="L16" s="3"/>
      <c r="M16" s="1"/>
      <c r="N16" s="1"/>
      <c r="O16" s="3"/>
    </row>
    <row r="17" spans="2:14" ht="10.5" x14ac:dyDescent="0.25">
      <c r="B17" s="54"/>
      <c r="C17" s="55"/>
      <c r="D17" s="55"/>
      <c r="E17" s="56"/>
      <c r="F17" s="57" t="s">
        <v>19</v>
      </c>
      <c r="G17" s="58"/>
      <c r="H17" s="57" t="s">
        <v>20</v>
      </c>
      <c r="I17" s="58"/>
      <c r="J17" s="57" t="s">
        <v>21</v>
      </c>
      <c r="K17" s="58"/>
      <c r="L17" s="57" t="s">
        <v>22</v>
      </c>
      <c r="M17" s="59"/>
      <c r="N17" s="60"/>
    </row>
    <row r="18" spans="2:14" ht="10.5" x14ac:dyDescent="0.25">
      <c r="B18" s="54"/>
      <c r="C18" s="61"/>
      <c r="D18" s="61"/>
      <c r="E18" s="62"/>
      <c r="F18" s="63" t="s">
        <v>23</v>
      </c>
      <c r="G18" s="63" t="s">
        <v>24</v>
      </c>
      <c r="H18" s="63" t="s">
        <v>25</v>
      </c>
      <c r="I18" s="63" t="s">
        <v>26</v>
      </c>
      <c r="J18" s="63" t="s">
        <v>27</v>
      </c>
      <c r="K18" s="63" t="s">
        <v>28</v>
      </c>
      <c r="L18" s="63" t="s">
        <v>29</v>
      </c>
      <c r="M18" s="63" t="s">
        <v>30</v>
      </c>
      <c r="N18" s="64" t="s">
        <v>31</v>
      </c>
    </row>
    <row r="19" spans="2:14" ht="10.5" x14ac:dyDescent="0.25">
      <c r="B19" s="54"/>
      <c r="C19" s="61"/>
      <c r="D19" s="61"/>
      <c r="E19" s="62"/>
      <c r="F19" s="65" t="s">
        <v>20</v>
      </c>
      <c r="G19" s="65" t="s">
        <v>32</v>
      </c>
      <c r="H19" s="65" t="s">
        <v>33</v>
      </c>
      <c r="I19" s="65" t="s">
        <v>34</v>
      </c>
      <c r="J19" s="65" t="s">
        <v>33</v>
      </c>
      <c r="K19" s="65" t="s">
        <v>34</v>
      </c>
      <c r="L19" s="66" t="s">
        <v>35</v>
      </c>
      <c r="M19" s="66" t="s">
        <v>36</v>
      </c>
      <c r="N19" s="65" t="s">
        <v>37</v>
      </c>
    </row>
    <row r="20" spans="2:14" ht="10.5" x14ac:dyDescent="0.25">
      <c r="B20" s="67" t="s">
        <v>38</v>
      </c>
      <c r="C20" s="68"/>
      <c r="D20" s="68"/>
      <c r="E20" s="69"/>
      <c r="F20" s="70" t="s">
        <v>39</v>
      </c>
      <c r="G20" s="70" t="s">
        <v>39</v>
      </c>
      <c r="H20" s="70" t="s">
        <v>39</v>
      </c>
      <c r="I20" s="70" t="s">
        <v>39</v>
      </c>
      <c r="J20" s="70" t="s">
        <v>39</v>
      </c>
      <c r="K20" s="70" t="s">
        <v>39</v>
      </c>
      <c r="L20" s="70" t="s">
        <v>39</v>
      </c>
      <c r="M20" s="70" t="s">
        <v>39</v>
      </c>
      <c r="N20" s="64" t="s">
        <v>40</v>
      </c>
    </row>
    <row r="21" spans="2:14" x14ac:dyDescent="0.2">
      <c r="B21" s="71" t="s">
        <v>41</v>
      </c>
      <c r="C21" s="72" t="s">
        <v>42</v>
      </c>
      <c r="D21" s="73"/>
      <c r="E21" s="74">
        <v>4</v>
      </c>
      <c r="F21" s="75"/>
      <c r="G21" s="75"/>
      <c r="H21" s="75"/>
      <c r="I21" s="75"/>
      <c r="J21" s="75"/>
      <c r="K21" s="75"/>
      <c r="L21" s="75"/>
      <c r="M21" s="75"/>
      <c r="N21" s="76"/>
    </row>
    <row r="22" spans="2:14" x14ac:dyDescent="0.2">
      <c r="B22" s="71" t="s">
        <v>43</v>
      </c>
      <c r="C22" s="72" t="s">
        <v>44</v>
      </c>
      <c r="D22" s="73"/>
      <c r="E22" s="77"/>
      <c r="F22" s="75"/>
      <c r="G22" s="75"/>
      <c r="H22" s="75"/>
      <c r="I22" s="75"/>
      <c r="J22" s="75"/>
      <c r="K22" s="75"/>
      <c r="L22" s="75"/>
      <c r="M22" s="75"/>
      <c r="N22" s="78"/>
    </row>
    <row r="23" spans="2:14" x14ac:dyDescent="0.2">
      <c r="B23" s="71" t="s">
        <v>45</v>
      </c>
      <c r="C23" s="72" t="s">
        <v>46</v>
      </c>
      <c r="D23" s="73"/>
      <c r="E23" s="77"/>
      <c r="F23" s="75"/>
      <c r="G23" s="75"/>
      <c r="H23" s="75"/>
      <c r="I23" s="75"/>
      <c r="J23" s="75"/>
      <c r="K23" s="75"/>
      <c r="L23" s="75"/>
      <c r="M23" s="75"/>
      <c r="N23" s="78"/>
    </row>
    <row r="24" spans="2:14" x14ac:dyDescent="0.2">
      <c r="B24" s="71" t="s">
        <v>47</v>
      </c>
      <c r="C24" s="72" t="s">
        <v>48</v>
      </c>
      <c r="D24" s="73"/>
      <c r="E24" s="77"/>
      <c r="F24" s="75"/>
      <c r="G24" s="75"/>
      <c r="H24" s="75"/>
      <c r="I24" s="75"/>
      <c r="J24" s="75"/>
      <c r="K24" s="75"/>
      <c r="L24" s="75"/>
      <c r="M24" s="75"/>
      <c r="N24" s="78"/>
    </row>
    <row r="25" spans="2:14" x14ac:dyDescent="0.2">
      <c r="B25" s="71" t="s">
        <v>49</v>
      </c>
      <c r="C25" s="72" t="s">
        <v>50</v>
      </c>
      <c r="D25" s="73"/>
      <c r="E25" s="77"/>
      <c r="F25" s="75"/>
      <c r="G25" s="75"/>
      <c r="H25" s="75"/>
      <c r="I25" s="75"/>
      <c r="J25" s="75"/>
      <c r="K25" s="75"/>
      <c r="L25" s="75"/>
      <c r="M25" s="75"/>
      <c r="N25" s="78"/>
    </row>
    <row r="26" spans="2:14" x14ac:dyDescent="0.2">
      <c r="B26" s="71" t="s">
        <v>51</v>
      </c>
      <c r="C26" s="72" t="s">
        <v>52</v>
      </c>
      <c r="D26" s="73"/>
      <c r="E26" s="77"/>
      <c r="F26" s="75"/>
      <c r="G26" s="75"/>
      <c r="H26" s="75"/>
      <c r="I26" s="75"/>
      <c r="J26" s="75"/>
      <c r="K26" s="75"/>
      <c r="L26" s="75"/>
      <c r="M26" s="75"/>
      <c r="N26" s="78"/>
    </row>
    <row r="27" spans="2:14" x14ac:dyDescent="0.2">
      <c r="B27" s="71" t="s">
        <v>53</v>
      </c>
      <c r="C27" s="72" t="s">
        <v>54</v>
      </c>
      <c r="D27" s="73"/>
      <c r="E27" s="77"/>
      <c r="F27" s="75"/>
      <c r="G27" s="75"/>
      <c r="H27" s="75"/>
      <c r="I27" s="75"/>
      <c r="J27" s="75"/>
      <c r="K27" s="75">
        <v>18000</v>
      </c>
      <c r="L27" s="75"/>
      <c r="M27" s="75"/>
      <c r="N27" s="78"/>
    </row>
    <row r="28" spans="2:14" x14ac:dyDescent="0.2">
      <c r="B28" s="71" t="s">
        <v>55</v>
      </c>
      <c r="C28" s="72" t="s">
        <v>56</v>
      </c>
      <c r="D28" s="73"/>
      <c r="E28" s="74">
        <v>4</v>
      </c>
      <c r="F28" s="79"/>
      <c r="G28" s="75"/>
      <c r="H28" s="79"/>
      <c r="I28" s="79"/>
      <c r="J28" s="79"/>
      <c r="K28" s="79"/>
      <c r="L28" s="79"/>
      <c r="M28" s="79"/>
      <c r="N28" s="78"/>
    </row>
    <row r="29" spans="2:14" ht="10.5" thickBot="1" x14ac:dyDescent="0.25">
      <c r="B29" s="80" t="s">
        <v>57</v>
      </c>
      <c r="C29" s="81" t="s">
        <v>58</v>
      </c>
      <c r="D29" s="82"/>
      <c r="E29" s="83"/>
      <c r="F29" s="84" t="s">
        <v>0</v>
      </c>
      <c r="G29" s="84"/>
      <c r="H29" s="84"/>
      <c r="I29" s="84"/>
      <c r="J29" s="84"/>
      <c r="K29" s="84"/>
      <c r="L29" s="84"/>
      <c r="M29" s="84"/>
      <c r="N29" s="78"/>
    </row>
    <row r="30" spans="2:14" ht="10.5" x14ac:dyDescent="0.25">
      <c r="B30" s="85" t="s">
        <v>59</v>
      </c>
      <c r="C30" s="86" t="s">
        <v>60</v>
      </c>
      <c r="D30" s="87"/>
      <c r="E30" s="77"/>
      <c r="F30" s="88">
        <f>SUM(F21:F27,F29)</f>
        <v>0</v>
      </c>
      <c r="G30" s="88">
        <f>SUM(G21:G29)</f>
        <v>0</v>
      </c>
      <c r="H30" s="88">
        <f>SUM(H21:H27,H29)</f>
        <v>0</v>
      </c>
      <c r="I30" s="88">
        <f t="shared" ref="I30:M30" si="0">SUM(I21:I27,I29)</f>
        <v>0</v>
      </c>
      <c r="J30" s="88">
        <f>SUM(J21:J27,J29)</f>
        <v>0</v>
      </c>
      <c r="K30" s="88">
        <f t="shared" si="0"/>
        <v>18000</v>
      </c>
      <c r="L30" s="88">
        <f t="shared" si="0"/>
        <v>0</v>
      </c>
      <c r="M30" s="88">
        <f t="shared" si="0"/>
        <v>0</v>
      </c>
      <c r="N30" s="78"/>
    </row>
    <row r="31" spans="2:14" x14ac:dyDescent="0.2">
      <c r="B31" s="89"/>
      <c r="C31" s="72" t="s">
        <v>61</v>
      </c>
      <c r="D31" s="73"/>
      <c r="E31" s="77"/>
      <c r="F31" s="90">
        <v>4.7E-2</v>
      </c>
      <c r="G31" s="90">
        <v>3.2000000000000001E-2</v>
      </c>
      <c r="H31" s="90">
        <v>0.08</v>
      </c>
      <c r="I31" s="90">
        <v>0.05</v>
      </c>
      <c r="J31" s="90">
        <v>0.08</v>
      </c>
      <c r="K31" s="90">
        <v>0.05</v>
      </c>
      <c r="L31" s="90">
        <v>0.08</v>
      </c>
      <c r="M31" s="90">
        <v>0.02</v>
      </c>
      <c r="N31" s="78"/>
    </row>
    <row r="32" spans="2:14" x14ac:dyDescent="0.2">
      <c r="B32" s="71" t="s">
        <v>62</v>
      </c>
      <c r="C32" s="72" t="s">
        <v>63</v>
      </c>
      <c r="D32" s="73"/>
      <c r="E32" s="77"/>
      <c r="F32" s="91">
        <f>SUM(F30*F31)</f>
        <v>0</v>
      </c>
      <c r="G32" s="91">
        <f t="shared" ref="G32:M32" si="1">SUM(G30*G31)</f>
        <v>0</v>
      </c>
      <c r="H32" s="91">
        <f t="shared" si="1"/>
        <v>0</v>
      </c>
      <c r="I32" s="91">
        <f t="shared" si="1"/>
        <v>0</v>
      </c>
      <c r="J32" s="91">
        <f t="shared" si="1"/>
        <v>0</v>
      </c>
      <c r="K32" s="91">
        <f t="shared" si="1"/>
        <v>900</v>
      </c>
      <c r="L32" s="91">
        <f t="shared" si="1"/>
        <v>0</v>
      </c>
      <c r="M32" s="91">
        <f t="shared" si="1"/>
        <v>0</v>
      </c>
      <c r="N32" s="92"/>
    </row>
    <row r="33" spans="2:14" ht="10.5" x14ac:dyDescent="0.25">
      <c r="B33" s="71" t="s">
        <v>64</v>
      </c>
      <c r="C33" s="7" t="s">
        <v>65</v>
      </c>
      <c r="D33" s="93"/>
      <c r="E33" s="3"/>
      <c r="F33" s="3"/>
      <c r="G33" s="3"/>
      <c r="H33" s="3"/>
      <c r="I33" s="3"/>
      <c r="J33" s="3"/>
      <c r="K33" s="3"/>
      <c r="L33" s="3"/>
      <c r="M33" s="1"/>
      <c r="N33" s="91">
        <f>SUM(F32:M32)</f>
        <v>900</v>
      </c>
    </row>
    <row r="34" spans="2:14" x14ac:dyDescent="0.2">
      <c r="B34" s="5"/>
      <c r="C34" s="93"/>
      <c r="D34" s="9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2:14" ht="10.5" x14ac:dyDescent="0.25">
      <c r="B35" s="94" t="s">
        <v>66</v>
      </c>
      <c r="C35" s="95"/>
      <c r="D35" s="95"/>
      <c r="E35" s="95"/>
      <c r="F35" s="55"/>
      <c r="G35" s="55"/>
      <c r="H35" s="95"/>
      <c r="I35" s="95"/>
      <c r="J35" s="95"/>
      <c r="K35" s="95"/>
      <c r="L35" s="55"/>
      <c r="M35" s="55"/>
      <c r="N35" s="96"/>
    </row>
    <row r="36" spans="2:14" ht="10.5" thickBot="1" x14ac:dyDescent="0.25">
      <c r="B36" s="71" t="s">
        <v>67</v>
      </c>
      <c r="C36" s="72" t="s">
        <v>68</v>
      </c>
      <c r="D36" s="73"/>
      <c r="E36" s="77"/>
      <c r="F36" s="97"/>
      <c r="G36" s="69"/>
      <c r="H36" s="98">
        <v>0</v>
      </c>
      <c r="I36" s="99">
        <v>0</v>
      </c>
      <c r="J36" s="98">
        <v>0</v>
      </c>
      <c r="K36" s="99">
        <v>0</v>
      </c>
      <c r="L36" s="97"/>
      <c r="M36" s="61"/>
      <c r="N36" s="62"/>
    </row>
    <row r="37" spans="2:14" ht="10.5" thickBot="1" x14ac:dyDescent="0.25">
      <c r="B37" s="71" t="s">
        <v>69</v>
      </c>
      <c r="C37" s="100" t="s">
        <v>70</v>
      </c>
      <c r="D37" s="101"/>
      <c r="E37" s="101"/>
      <c r="F37" s="102" t="s">
        <v>0</v>
      </c>
      <c r="G37" s="102" t="s">
        <v>0</v>
      </c>
      <c r="H37" s="98">
        <v>0</v>
      </c>
      <c r="I37" s="99">
        <v>0</v>
      </c>
      <c r="J37" s="98">
        <v>0</v>
      </c>
      <c r="K37" s="99">
        <v>0</v>
      </c>
      <c r="L37" s="102" t="s">
        <v>0</v>
      </c>
      <c r="M37" s="54"/>
      <c r="N37" s="62"/>
    </row>
    <row r="38" spans="2:14" ht="11" thickBot="1" x14ac:dyDescent="0.3">
      <c r="B38" s="71" t="s">
        <v>71</v>
      </c>
      <c r="C38" s="103" t="s">
        <v>72</v>
      </c>
      <c r="D38" s="104"/>
      <c r="E38" s="104"/>
      <c r="F38" s="88">
        <f>SUM(F37)</f>
        <v>0</v>
      </c>
      <c r="G38" s="88">
        <v>0</v>
      </c>
      <c r="H38" s="105">
        <f>SUM(H36+H37)</f>
        <v>0</v>
      </c>
      <c r="I38" s="105">
        <f t="shared" ref="I38:K38" si="2">SUM(I36+I37)</f>
        <v>0</v>
      </c>
      <c r="J38" s="105">
        <f t="shared" si="2"/>
        <v>0</v>
      </c>
      <c r="K38" s="105">
        <f t="shared" si="2"/>
        <v>0</v>
      </c>
      <c r="L38" s="88">
        <f>SUM(L37)</f>
        <v>0</v>
      </c>
      <c r="M38" s="54"/>
      <c r="N38" s="62"/>
    </row>
    <row r="39" spans="2:14" x14ac:dyDescent="0.2">
      <c r="B39" s="89"/>
      <c r="C39" s="72" t="s">
        <v>61</v>
      </c>
      <c r="D39" s="73"/>
      <c r="E39" s="77"/>
      <c r="F39" s="90">
        <v>4.7E-2</v>
      </c>
      <c r="G39" s="90">
        <v>3.2000000000000001E-2</v>
      </c>
      <c r="H39" s="90">
        <v>0.08</v>
      </c>
      <c r="I39" s="90">
        <v>0.05</v>
      </c>
      <c r="J39" s="90">
        <v>0.08</v>
      </c>
      <c r="K39" s="90">
        <v>0.05</v>
      </c>
      <c r="L39" s="90">
        <v>0.08</v>
      </c>
      <c r="M39" s="106"/>
      <c r="N39" s="62"/>
    </row>
    <row r="40" spans="2:14" x14ac:dyDescent="0.2">
      <c r="B40" s="71" t="s">
        <v>73</v>
      </c>
      <c r="C40" s="72" t="s">
        <v>74</v>
      </c>
      <c r="D40" s="73"/>
      <c r="E40" s="77"/>
      <c r="F40" s="91">
        <f>SUM(F38*F39)</f>
        <v>0</v>
      </c>
      <c r="G40" s="91">
        <f t="shared" ref="G40:L40" si="3">SUM(G38*G39)</f>
        <v>0</v>
      </c>
      <c r="H40" s="91">
        <f t="shared" si="3"/>
        <v>0</v>
      </c>
      <c r="I40" s="91">
        <f t="shared" si="3"/>
        <v>0</v>
      </c>
      <c r="J40" s="91">
        <f t="shared" si="3"/>
        <v>0</v>
      </c>
      <c r="K40" s="91">
        <f t="shared" si="3"/>
        <v>0</v>
      </c>
      <c r="L40" s="91">
        <f t="shared" si="3"/>
        <v>0</v>
      </c>
      <c r="M40" s="97"/>
      <c r="N40" s="69"/>
    </row>
    <row r="41" spans="2:14" ht="10.5" x14ac:dyDescent="0.25">
      <c r="B41" s="71" t="s">
        <v>75</v>
      </c>
      <c r="C41" s="7" t="s">
        <v>76</v>
      </c>
      <c r="D41" s="7"/>
      <c r="E41" s="3"/>
      <c r="F41" s="3"/>
      <c r="G41" s="3"/>
      <c r="H41" s="3"/>
      <c r="I41" s="3"/>
      <c r="J41" s="3"/>
      <c r="K41" s="3"/>
      <c r="L41" s="1"/>
      <c r="M41" s="1"/>
      <c r="N41" s="91">
        <f>SUM(F40:L40)</f>
        <v>0</v>
      </c>
    </row>
    <row r="42" spans="2:14" ht="10.5" x14ac:dyDescent="0.25">
      <c r="B42" s="107"/>
      <c r="C42" s="7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2:14" ht="10.5" x14ac:dyDescent="0.25">
      <c r="B43" s="108" t="s">
        <v>77</v>
      </c>
      <c r="C43" s="109"/>
      <c r="D43" s="110"/>
      <c r="E43" s="55"/>
      <c r="F43" s="55"/>
      <c r="G43" s="55"/>
      <c r="H43" s="55"/>
      <c r="I43" s="55"/>
      <c r="J43" s="55"/>
      <c r="K43" s="55"/>
      <c r="L43" s="55"/>
      <c r="M43" s="55"/>
      <c r="N43" s="56"/>
    </row>
    <row r="44" spans="2:14" ht="10.5" thickBot="1" x14ac:dyDescent="0.25">
      <c r="B44" s="71" t="s">
        <v>78</v>
      </c>
      <c r="C44" s="72" t="s">
        <v>79</v>
      </c>
      <c r="D44" s="73"/>
      <c r="E44" s="74">
        <v>4</v>
      </c>
      <c r="F44" s="102"/>
      <c r="G44" s="102"/>
      <c r="H44" s="102"/>
      <c r="I44" s="102"/>
      <c r="J44" s="102"/>
      <c r="K44" s="102"/>
      <c r="L44" s="102"/>
      <c r="M44" s="61"/>
      <c r="N44" s="62"/>
    </row>
    <row r="45" spans="2:14" x14ac:dyDescent="0.2">
      <c r="B45" s="89"/>
      <c r="C45" s="72" t="s">
        <v>61</v>
      </c>
      <c r="D45" s="73"/>
      <c r="E45" s="77"/>
      <c r="F45" s="90">
        <v>2.7E-2</v>
      </c>
      <c r="G45" s="90">
        <v>1.2E-2</v>
      </c>
      <c r="H45" s="90">
        <v>0.06</v>
      </c>
      <c r="I45" s="90">
        <v>0.03</v>
      </c>
      <c r="J45" s="90">
        <v>0.06</v>
      </c>
      <c r="K45" s="90">
        <v>0.03</v>
      </c>
      <c r="L45" s="90">
        <v>0.06</v>
      </c>
      <c r="M45" s="111"/>
      <c r="N45" s="62"/>
    </row>
    <row r="46" spans="2:14" x14ac:dyDescent="0.2">
      <c r="B46" s="71" t="s">
        <v>80</v>
      </c>
      <c r="C46" s="72" t="s">
        <v>81</v>
      </c>
      <c r="D46" s="73"/>
      <c r="E46" s="77"/>
      <c r="F46" s="91">
        <f>SUM(F44*F45)</f>
        <v>0</v>
      </c>
      <c r="G46" s="91">
        <f t="shared" ref="G46:L46" si="4">SUM(G44*G45)</f>
        <v>0</v>
      </c>
      <c r="H46" s="91">
        <f t="shared" si="4"/>
        <v>0</v>
      </c>
      <c r="I46" s="91">
        <f t="shared" si="4"/>
        <v>0</v>
      </c>
      <c r="J46" s="91">
        <f t="shared" si="4"/>
        <v>0</v>
      </c>
      <c r="K46" s="91">
        <f t="shared" si="4"/>
        <v>0</v>
      </c>
      <c r="L46" s="91">
        <f t="shared" si="4"/>
        <v>0</v>
      </c>
      <c r="M46" s="68"/>
      <c r="N46" s="69"/>
    </row>
    <row r="47" spans="2:14" ht="10.5" x14ac:dyDescent="0.25">
      <c r="B47" s="71" t="s">
        <v>82</v>
      </c>
      <c r="C47" s="7" t="s">
        <v>83</v>
      </c>
      <c r="D47" s="7"/>
      <c r="E47" s="3"/>
      <c r="F47" s="3"/>
      <c r="G47" s="3"/>
      <c r="H47" s="3"/>
      <c r="I47" s="3"/>
      <c r="J47" s="3"/>
      <c r="K47" s="3"/>
      <c r="L47" s="1"/>
      <c r="M47" s="1"/>
      <c r="N47" s="91">
        <f>SUM(F46:L46)</f>
        <v>0</v>
      </c>
    </row>
    <row r="48" spans="2:14" ht="10.5" x14ac:dyDescent="0.25">
      <c r="B48" s="112"/>
      <c r="C48" s="7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2:14" ht="10.5" x14ac:dyDescent="0.25">
      <c r="B49" s="113" t="s">
        <v>84</v>
      </c>
      <c r="C49" s="7" t="s">
        <v>85</v>
      </c>
      <c r="D49" s="7"/>
      <c r="E49" s="3"/>
      <c r="F49" s="3"/>
      <c r="G49" s="3"/>
      <c r="H49" s="3"/>
      <c r="I49" s="3"/>
      <c r="J49" s="3"/>
      <c r="K49" s="3"/>
      <c r="L49" s="3"/>
      <c r="M49" s="1"/>
      <c r="N49" s="91">
        <f>SUM(N47,N41,N33)</f>
        <v>900</v>
      </c>
    </row>
    <row r="50" spans="2:1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114" t="s">
        <v>86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">
      <c r="B52" s="114" t="s">
        <v>87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">
      <c r="B53" s="114" t="s">
        <v>88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">
      <c r="B54" s="114" t="s">
        <v>89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3"/>
      <c r="M55" s="1"/>
      <c r="N55" s="1"/>
    </row>
    <row r="56" spans="2:14" x14ac:dyDescent="0.2">
      <c r="B56" s="115" t="s">
        <v>90</v>
      </c>
      <c r="C56" s="116"/>
      <c r="D56" s="116"/>
      <c r="E56" s="116"/>
      <c r="F56" s="117"/>
      <c r="G56" s="118" t="s">
        <v>91</v>
      </c>
      <c r="H56" s="116"/>
      <c r="I56" s="116"/>
      <c r="J56" s="117"/>
      <c r="K56" s="118" t="s">
        <v>92</v>
      </c>
      <c r="L56" s="117"/>
      <c r="M56" s="118" t="s">
        <v>93</v>
      </c>
      <c r="N56" s="117"/>
    </row>
    <row r="57" spans="2:14" x14ac:dyDescent="0.2">
      <c r="B57" s="119"/>
      <c r="C57" s="120"/>
      <c r="D57" s="120"/>
      <c r="E57" s="120"/>
      <c r="F57" s="121"/>
      <c r="G57" s="122" t="s">
        <v>140</v>
      </c>
      <c r="H57" s="120"/>
      <c r="I57" s="120"/>
      <c r="J57" s="121"/>
      <c r="K57" s="122" t="s">
        <v>141</v>
      </c>
      <c r="L57" s="121"/>
      <c r="M57" s="123"/>
      <c r="N57" s="121"/>
    </row>
    <row r="58" spans="2:14" ht="10.5" x14ac:dyDescent="0.2">
      <c r="B58" s="124" t="s">
        <v>94</v>
      </c>
      <c r="C58" s="82"/>
      <c r="D58" s="82"/>
      <c r="E58" s="82"/>
      <c r="F58" s="82"/>
      <c r="G58" s="82"/>
      <c r="H58" s="82"/>
      <c r="I58" s="82"/>
      <c r="J58" s="83"/>
      <c r="K58" s="116" t="s">
        <v>95</v>
      </c>
      <c r="L58" s="83"/>
      <c r="M58" s="81"/>
      <c r="N58" s="83"/>
    </row>
    <row r="59" spans="2:14" x14ac:dyDescent="0.2">
      <c r="B59" s="125"/>
      <c r="C59" s="3"/>
      <c r="D59" s="3"/>
      <c r="E59" s="3"/>
      <c r="F59" s="3"/>
      <c r="G59" s="3"/>
      <c r="H59" s="3"/>
      <c r="I59" s="3"/>
      <c r="J59" s="126"/>
      <c r="K59" s="3"/>
      <c r="L59" s="126"/>
      <c r="M59" s="125"/>
      <c r="N59" s="126"/>
    </row>
    <row r="60" spans="2:14" x14ac:dyDescent="0.2">
      <c r="B60" s="127"/>
      <c r="C60" s="3"/>
      <c r="D60" s="3"/>
      <c r="E60" s="3"/>
      <c r="F60" s="3"/>
      <c r="G60" s="3"/>
      <c r="H60" s="3"/>
      <c r="I60" s="3"/>
      <c r="J60" s="3"/>
      <c r="K60" s="118" t="s">
        <v>96</v>
      </c>
      <c r="L60" s="82"/>
      <c r="M60" s="82"/>
      <c r="N60" s="83"/>
    </row>
    <row r="61" spans="2:14" x14ac:dyDescent="0.2">
      <c r="B61" s="128"/>
      <c r="C61" s="129"/>
      <c r="D61" s="129"/>
      <c r="E61" s="129"/>
      <c r="F61" s="129"/>
      <c r="G61" s="129"/>
      <c r="H61" s="129"/>
      <c r="I61" s="129"/>
      <c r="J61" s="129"/>
      <c r="K61" s="130"/>
      <c r="L61" s="129"/>
      <c r="M61" s="129"/>
      <c r="N61" s="131"/>
    </row>
    <row r="62" spans="2:14" x14ac:dyDescent="0.2"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14" x14ac:dyDescent="0.2"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14" x14ac:dyDescent="0.2">
      <c r="B64" s="5" t="s">
        <v>97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32" t="s">
        <v>98</v>
      </c>
    </row>
  </sheetData>
  <pageMargins left="0.25" right="0.25" top="0.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0AF69-557A-44A5-A54D-EFC4E74820E9}">
  <dimension ref="A1:M134"/>
  <sheetViews>
    <sheetView showGridLines="0" workbookViewId="0">
      <selection activeCell="L11" sqref="L11"/>
    </sheetView>
  </sheetViews>
  <sheetFormatPr defaultColWidth="8.1640625" defaultRowHeight="15.5" x14ac:dyDescent="0.35"/>
  <cols>
    <col min="1" max="1" width="2.6640625" style="135" customWidth="1"/>
    <col min="2" max="2" width="3.75" style="135" customWidth="1"/>
    <col min="3" max="3" width="8.1640625" style="135"/>
    <col min="4" max="5" width="2.6640625" style="135" customWidth="1"/>
    <col min="6" max="6" width="8.1640625" style="135"/>
    <col min="7" max="7" width="4.6640625" style="135" customWidth="1"/>
    <col min="8" max="16384" width="8.1640625" style="135"/>
  </cols>
  <sheetData>
    <row r="1" spans="1:13" x14ac:dyDescent="0.35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x14ac:dyDescent="0.35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6"/>
      <c r="K2" s="134"/>
      <c r="L2" s="134"/>
      <c r="M2" s="134"/>
    </row>
    <row r="3" spans="1:13" x14ac:dyDescent="0.35">
      <c r="A3" s="133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x14ac:dyDescent="0.35">
      <c r="A4" s="133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13" x14ac:dyDescent="0.35">
      <c r="A5" s="133" t="s">
        <v>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 x14ac:dyDescent="0.35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9" t="s">
        <v>10</v>
      </c>
      <c r="L6" s="140"/>
      <c r="M6" s="141"/>
    </row>
    <row r="7" spans="1:13" x14ac:dyDescent="0.3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42" t="s">
        <v>12</v>
      </c>
      <c r="L7" s="143"/>
      <c r="M7" s="144"/>
    </row>
    <row r="8" spans="1:13" x14ac:dyDescent="0.35">
      <c r="A8" s="220" t="s">
        <v>99</v>
      </c>
      <c r="B8" s="220"/>
      <c r="C8" s="145" t="s">
        <v>139</v>
      </c>
      <c r="D8" s="145"/>
      <c r="E8" s="145"/>
      <c r="F8" s="145"/>
      <c r="G8" s="145"/>
      <c r="H8" s="145"/>
      <c r="I8" s="145"/>
      <c r="J8" s="146"/>
      <c r="K8" s="147">
        <v>45424</v>
      </c>
      <c r="L8" s="148"/>
      <c r="M8" s="149"/>
    </row>
    <row r="9" spans="1:13" x14ac:dyDescent="0.35">
      <c r="A9" s="138"/>
      <c r="B9" s="150"/>
      <c r="C9" s="150"/>
      <c r="D9" s="150"/>
      <c r="E9" s="138"/>
      <c r="F9" s="138"/>
      <c r="G9" s="138"/>
      <c r="H9" s="138"/>
      <c r="I9" s="138"/>
      <c r="J9" s="138"/>
      <c r="K9" s="151" t="s">
        <v>16</v>
      </c>
      <c r="L9" s="143"/>
      <c r="M9" s="144"/>
    </row>
    <row r="10" spans="1:13" x14ac:dyDescent="0.35">
      <c r="A10" s="221" t="s">
        <v>100</v>
      </c>
      <c r="B10" s="221"/>
      <c r="C10" s="152"/>
      <c r="D10" s="153"/>
      <c r="E10" s="154"/>
      <c r="F10" s="154"/>
      <c r="G10" s="134"/>
      <c r="H10" s="134"/>
      <c r="I10" s="134"/>
      <c r="J10" s="134"/>
      <c r="K10" s="155" t="s">
        <v>0</v>
      </c>
      <c r="L10" s="156">
        <v>45424</v>
      </c>
      <c r="M10" s="149"/>
    </row>
    <row r="11" spans="1:13" ht="10" customHeight="1" x14ac:dyDescent="0.35">
      <c r="A11" s="157"/>
      <c r="B11" s="134"/>
      <c r="C11" s="134"/>
      <c r="D11" s="134"/>
      <c r="E11" s="134"/>
      <c r="F11" s="134"/>
      <c r="G11" s="134"/>
      <c r="H11" s="134"/>
      <c r="I11" s="134"/>
      <c r="J11" s="134"/>
      <c r="K11" s="158"/>
      <c r="L11" s="158"/>
      <c r="M11" s="158"/>
    </row>
    <row r="12" spans="1:13" x14ac:dyDescent="0.35">
      <c r="A12" s="159" t="s">
        <v>101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3" spans="1:13" x14ac:dyDescent="0.35">
      <c r="A13" s="160" t="s">
        <v>102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13" ht="10" customHeight="1" x14ac:dyDescent="0.35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</row>
    <row r="15" spans="1:13" x14ac:dyDescent="0.35">
      <c r="A15" s="161"/>
      <c r="B15" s="162"/>
      <c r="C15" s="162"/>
      <c r="D15" s="163"/>
      <c r="E15" s="163"/>
      <c r="F15" s="163"/>
      <c r="G15" s="163"/>
      <c r="H15" s="164"/>
      <c r="I15" s="165" t="s">
        <v>103</v>
      </c>
      <c r="J15" s="166"/>
      <c r="K15" s="163"/>
      <c r="L15" s="163"/>
      <c r="M15" s="167"/>
    </row>
    <row r="16" spans="1:13" x14ac:dyDescent="0.35">
      <c r="A16" s="168" t="s">
        <v>104</v>
      </c>
      <c r="B16" s="154"/>
      <c r="C16" s="154"/>
      <c r="D16" s="169"/>
      <c r="E16" s="169"/>
      <c r="F16" s="169"/>
      <c r="G16" s="169"/>
      <c r="H16" s="170"/>
      <c r="I16" s="171" t="s">
        <v>35</v>
      </c>
      <c r="J16" s="172" t="s">
        <v>105</v>
      </c>
      <c r="K16" s="172" t="s">
        <v>106</v>
      </c>
      <c r="L16" s="172" t="s">
        <v>107</v>
      </c>
      <c r="M16" s="173" t="s">
        <v>36</v>
      </c>
    </row>
    <row r="17" spans="1:13" x14ac:dyDescent="0.35">
      <c r="A17" s="217" t="s">
        <v>138</v>
      </c>
      <c r="B17" s="218"/>
      <c r="C17" s="218"/>
      <c r="D17" s="218"/>
      <c r="E17" s="218"/>
      <c r="F17" s="218"/>
      <c r="G17" s="218"/>
      <c r="H17" s="219"/>
      <c r="I17" s="174"/>
      <c r="J17" s="174">
        <v>18000</v>
      </c>
      <c r="K17" s="174" t="s">
        <v>0</v>
      </c>
      <c r="L17" s="174" t="s">
        <v>0</v>
      </c>
      <c r="M17" s="174" t="s">
        <v>0</v>
      </c>
    </row>
    <row r="18" spans="1:13" x14ac:dyDescent="0.35">
      <c r="A18" s="217"/>
      <c r="B18" s="218"/>
      <c r="C18" s="218"/>
      <c r="D18" s="218"/>
      <c r="E18" s="218"/>
      <c r="F18" s="218"/>
      <c r="G18" s="218"/>
      <c r="H18" s="219"/>
      <c r="I18" s="174"/>
      <c r="J18" s="174" t="s">
        <v>0</v>
      </c>
      <c r="K18" s="174" t="s">
        <v>0</v>
      </c>
      <c r="L18" s="174" t="s">
        <v>0</v>
      </c>
      <c r="M18" s="174" t="s">
        <v>0</v>
      </c>
    </row>
    <row r="19" spans="1:13" x14ac:dyDescent="0.35">
      <c r="A19" s="217"/>
      <c r="B19" s="218"/>
      <c r="C19" s="218"/>
      <c r="D19" s="218"/>
      <c r="E19" s="218"/>
      <c r="F19" s="218"/>
      <c r="G19" s="218"/>
      <c r="H19" s="219"/>
      <c r="I19" s="174"/>
      <c r="J19" s="174"/>
      <c r="K19" s="174"/>
      <c r="L19" s="174"/>
      <c r="M19" s="174"/>
    </row>
    <row r="20" spans="1:13" x14ac:dyDescent="0.35">
      <c r="A20" s="217"/>
      <c r="B20" s="218"/>
      <c r="C20" s="218"/>
      <c r="D20" s="218"/>
      <c r="E20" s="218"/>
      <c r="F20" s="218"/>
      <c r="G20" s="218"/>
      <c r="H20" s="219"/>
      <c r="I20" s="174"/>
      <c r="J20" s="174"/>
      <c r="K20" s="174"/>
      <c r="L20" s="174"/>
      <c r="M20" s="174"/>
    </row>
    <row r="21" spans="1:13" x14ac:dyDescent="0.35">
      <c r="A21" s="217"/>
      <c r="B21" s="218"/>
      <c r="C21" s="218"/>
      <c r="D21" s="218"/>
      <c r="E21" s="218"/>
      <c r="F21" s="218"/>
      <c r="G21" s="218"/>
      <c r="H21" s="219"/>
      <c r="I21" s="174"/>
      <c r="J21" s="174"/>
      <c r="K21" s="174"/>
      <c r="L21" s="174"/>
      <c r="M21" s="174"/>
    </row>
    <row r="22" spans="1:13" x14ac:dyDescent="0.35">
      <c r="A22" s="217"/>
      <c r="B22" s="218"/>
      <c r="C22" s="218"/>
      <c r="D22" s="218"/>
      <c r="E22" s="218"/>
      <c r="F22" s="218"/>
      <c r="G22" s="218"/>
      <c r="H22" s="219"/>
      <c r="I22" s="174"/>
      <c r="J22" s="174"/>
      <c r="K22" s="174"/>
      <c r="L22" s="174"/>
      <c r="M22" s="174"/>
    </row>
    <row r="23" spans="1:13" x14ac:dyDescent="0.35">
      <c r="A23" s="217"/>
      <c r="B23" s="218"/>
      <c r="C23" s="218"/>
      <c r="D23" s="218"/>
      <c r="E23" s="218"/>
      <c r="F23" s="218"/>
      <c r="G23" s="218"/>
      <c r="H23" s="219"/>
      <c r="I23" s="174"/>
      <c r="J23" s="174"/>
      <c r="K23" s="174"/>
      <c r="L23" s="174"/>
      <c r="M23" s="174"/>
    </row>
    <row r="24" spans="1:13" x14ac:dyDescent="0.35">
      <c r="A24" s="217"/>
      <c r="B24" s="218"/>
      <c r="C24" s="218"/>
      <c r="D24" s="218"/>
      <c r="E24" s="218"/>
      <c r="F24" s="218"/>
      <c r="G24" s="218"/>
      <c r="H24" s="219"/>
      <c r="I24" s="174"/>
      <c r="J24" s="174"/>
      <c r="K24" s="174"/>
      <c r="L24" s="174"/>
      <c r="M24" s="174"/>
    </row>
    <row r="25" spans="1:13" x14ac:dyDescent="0.35">
      <c r="A25" s="217"/>
      <c r="B25" s="218"/>
      <c r="C25" s="218"/>
      <c r="D25" s="218"/>
      <c r="E25" s="218"/>
      <c r="F25" s="218"/>
      <c r="G25" s="218"/>
      <c r="H25" s="219"/>
      <c r="I25" s="174"/>
      <c r="J25" s="174"/>
      <c r="K25" s="174"/>
      <c r="L25" s="174"/>
      <c r="M25" s="174"/>
    </row>
    <row r="26" spans="1:13" x14ac:dyDescent="0.35">
      <c r="A26" s="217"/>
      <c r="B26" s="218"/>
      <c r="C26" s="218"/>
      <c r="D26" s="218"/>
      <c r="E26" s="218"/>
      <c r="F26" s="218"/>
      <c r="G26" s="218"/>
      <c r="H26" s="219"/>
      <c r="I26" s="174"/>
      <c r="J26" s="174"/>
      <c r="K26" s="174"/>
      <c r="L26" s="174"/>
      <c r="M26" s="174"/>
    </row>
    <row r="27" spans="1:13" x14ac:dyDescent="0.35">
      <c r="A27" s="217"/>
      <c r="B27" s="218"/>
      <c r="C27" s="218"/>
      <c r="D27" s="218"/>
      <c r="E27" s="218"/>
      <c r="F27" s="218"/>
      <c r="G27" s="218"/>
      <c r="H27" s="219"/>
      <c r="I27" s="174"/>
      <c r="J27" s="174"/>
      <c r="K27" s="174"/>
      <c r="L27" s="174"/>
      <c r="M27" s="174"/>
    </row>
    <row r="28" spans="1:13" x14ac:dyDescent="0.35">
      <c r="A28" s="217"/>
      <c r="B28" s="218"/>
      <c r="C28" s="218"/>
      <c r="D28" s="218"/>
      <c r="E28" s="218"/>
      <c r="F28" s="218"/>
      <c r="G28" s="218"/>
      <c r="H28" s="219"/>
      <c r="I28" s="174"/>
      <c r="J28" s="174"/>
      <c r="K28" s="174"/>
      <c r="L28" s="174"/>
      <c r="M28" s="174"/>
    </row>
    <row r="29" spans="1:13" x14ac:dyDescent="0.35">
      <c r="A29" s="217"/>
      <c r="B29" s="218"/>
      <c r="C29" s="218"/>
      <c r="D29" s="218"/>
      <c r="E29" s="218"/>
      <c r="F29" s="218"/>
      <c r="G29" s="218"/>
      <c r="H29" s="219"/>
      <c r="I29" s="174"/>
      <c r="J29" s="174"/>
      <c r="K29" s="174"/>
      <c r="L29" s="174"/>
      <c r="M29" s="174"/>
    </row>
    <row r="30" spans="1:13" x14ac:dyDescent="0.35">
      <c r="A30" s="217"/>
      <c r="B30" s="218"/>
      <c r="C30" s="218"/>
      <c r="D30" s="218"/>
      <c r="E30" s="218"/>
      <c r="F30" s="218"/>
      <c r="G30" s="218"/>
      <c r="H30" s="219"/>
      <c r="I30" s="174"/>
      <c r="J30" s="174"/>
      <c r="K30" s="174"/>
      <c r="L30" s="174"/>
      <c r="M30" s="174"/>
    </row>
    <row r="31" spans="1:13" x14ac:dyDescent="0.35">
      <c r="A31" s="217"/>
      <c r="B31" s="218"/>
      <c r="C31" s="218"/>
      <c r="D31" s="218"/>
      <c r="E31" s="218"/>
      <c r="F31" s="218"/>
      <c r="G31" s="218"/>
      <c r="H31" s="219"/>
      <c r="I31" s="174"/>
      <c r="J31" s="174"/>
      <c r="K31" s="174"/>
      <c r="L31" s="174"/>
      <c r="M31" s="174"/>
    </row>
    <row r="32" spans="1:13" x14ac:dyDescent="0.35">
      <c r="A32" s="217" t="s">
        <v>0</v>
      </c>
      <c r="B32" s="218"/>
      <c r="C32" s="218"/>
      <c r="D32" s="218"/>
      <c r="E32" s="218"/>
      <c r="F32" s="218"/>
      <c r="G32" s="218"/>
      <c r="H32" s="219"/>
      <c r="I32" s="174"/>
      <c r="J32" s="174"/>
      <c r="K32" s="174"/>
      <c r="L32" s="174"/>
      <c r="M32" s="174"/>
    </row>
    <row r="33" spans="1:13" x14ac:dyDescent="0.35">
      <c r="A33" s="217" t="s">
        <v>0</v>
      </c>
      <c r="B33" s="218"/>
      <c r="C33" s="218"/>
      <c r="D33" s="218"/>
      <c r="E33" s="218"/>
      <c r="F33" s="218"/>
      <c r="G33" s="218"/>
      <c r="H33" s="219"/>
      <c r="I33" s="174"/>
      <c r="J33" s="174"/>
      <c r="K33" s="174"/>
      <c r="L33" s="174"/>
      <c r="M33" s="174"/>
    </row>
    <row r="34" spans="1:13" x14ac:dyDescent="0.35">
      <c r="A34" s="217" t="s">
        <v>0</v>
      </c>
      <c r="B34" s="218"/>
      <c r="C34" s="218"/>
      <c r="D34" s="218"/>
      <c r="E34" s="218"/>
      <c r="F34" s="218"/>
      <c r="G34" s="218"/>
      <c r="H34" s="219"/>
      <c r="I34" s="174"/>
      <c r="J34" s="174"/>
      <c r="K34" s="174"/>
      <c r="L34" s="174"/>
      <c r="M34" s="174"/>
    </row>
    <row r="35" spans="1:13" x14ac:dyDescent="0.35">
      <c r="A35" s="217" t="s">
        <v>0</v>
      </c>
      <c r="B35" s="218"/>
      <c r="C35" s="218"/>
      <c r="D35" s="218"/>
      <c r="E35" s="218"/>
      <c r="F35" s="218"/>
      <c r="G35" s="218"/>
      <c r="H35" s="219"/>
      <c r="I35" s="174"/>
      <c r="J35" s="174"/>
      <c r="K35" s="174"/>
      <c r="L35" s="174"/>
      <c r="M35" s="174"/>
    </row>
    <row r="36" spans="1:13" x14ac:dyDescent="0.35">
      <c r="A36" s="217" t="s">
        <v>0</v>
      </c>
      <c r="B36" s="218"/>
      <c r="C36" s="218"/>
      <c r="D36" s="218"/>
      <c r="E36" s="218"/>
      <c r="F36" s="218"/>
      <c r="G36" s="218"/>
      <c r="H36" s="219"/>
      <c r="I36" s="174"/>
      <c r="J36" s="174"/>
      <c r="K36" s="174"/>
      <c r="L36" s="174"/>
      <c r="M36" s="174"/>
    </row>
    <row r="37" spans="1:13" x14ac:dyDescent="0.35">
      <c r="A37" s="217" t="s">
        <v>0</v>
      </c>
      <c r="B37" s="218"/>
      <c r="C37" s="218"/>
      <c r="D37" s="218"/>
      <c r="E37" s="218"/>
      <c r="F37" s="218"/>
      <c r="G37" s="218"/>
      <c r="H37" s="219"/>
      <c r="I37" s="174"/>
      <c r="J37" s="174"/>
      <c r="K37" s="174"/>
      <c r="L37" s="174"/>
      <c r="M37" s="174"/>
    </row>
    <row r="38" spans="1:13" x14ac:dyDescent="0.35">
      <c r="A38" s="217" t="s">
        <v>0</v>
      </c>
      <c r="B38" s="218"/>
      <c r="C38" s="218"/>
      <c r="D38" s="218"/>
      <c r="E38" s="218"/>
      <c r="F38" s="218"/>
      <c r="G38" s="218"/>
      <c r="H38" s="219"/>
      <c r="I38" s="174"/>
      <c r="J38" s="174"/>
      <c r="K38" s="174"/>
      <c r="L38" s="174"/>
      <c r="M38" s="174"/>
    </row>
    <row r="39" spans="1:13" x14ac:dyDescent="0.35">
      <c r="A39" s="217" t="s">
        <v>0</v>
      </c>
      <c r="B39" s="218"/>
      <c r="C39" s="218"/>
      <c r="D39" s="218"/>
      <c r="E39" s="218"/>
      <c r="F39" s="218"/>
      <c r="G39" s="218"/>
      <c r="H39" s="219"/>
      <c r="I39" s="174"/>
      <c r="J39" s="174"/>
      <c r="K39" s="174"/>
      <c r="L39" s="174"/>
      <c r="M39" s="174"/>
    </row>
    <row r="40" spans="1:13" x14ac:dyDescent="0.35">
      <c r="A40" s="217" t="s">
        <v>0</v>
      </c>
      <c r="B40" s="218"/>
      <c r="C40" s="218"/>
      <c r="D40" s="218"/>
      <c r="E40" s="218"/>
      <c r="F40" s="218"/>
      <c r="G40" s="218"/>
      <c r="H40" s="219"/>
      <c r="I40" s="174"/>
      <c r="J40" s="174"/>
      <c r="K40" s="174"/>
      <c r="L40" s="174"/>
      <c r="M40" s="174"/>
    </row>
    <row r="41" spans="1:13" x14ac:dyDescent="0.35">
      <c r="A41" s="217" t="s">
        <v>0</v>
      </c>
      <c r="B41" s="218"/>
      <c r="C41" s="218"/>
      <c r="D41" s="218"/>
      <c r="E41" s="218"/>
      <c r="F41" s="218"/>
      <c r="G41" s="218"/>
      <c r="H41" s="219"/>
      <c r="I41" s="174"/>
      <c r="J41" s="174"/>
      <c r="K41" s="174"/>
      <c r="L41" s="174"/>
      <c r="M41" s="174"/>
    </row>
    <row r="42" spans="1:13" x14ac:dyDescent="0.35">
      <c r="A42" s="217" t="s">
        <v>0</v>
      </c>
      <c r="B42" s="218"/>
      <c r="C42" s="218"/>
      <c r="D42" s="218"/>
      <c r="E42" s="218"/>
      <c r="F42" s="218"/>
      <c r="G42" s="218"/>
      <c r="H42" s="219"/>
      <c r="I42" s="174"/>
      <c r="J42" s="174"/>
      <c r="K42" s="174"/>
      <c r="L42" s="174"/>
      <c r="M42" s="174"/>
    </row>
    <row r="43" spans="1:13" x14ac:dyDescent="0.35">
      <c r="A43" s="134"/>
      <c r="B43" s="134"/>
      <c r="C43" s="134"/>
      <c r="D43" s="134"/>
      <c r="E43" s="134"/>
      <c r="F43" s="175"/>
      <c r="G43" s="162"/>
      <c r="H43" s="176" t="s">
        <v>108</v>
      </c>
      <c r="I43" s="177">
        <f>SUM(I17:I42)</f>
        <v>0</v>
      </c>
      <c r="J43" s="177">
        <v>18000</v>
      </c>
      <c r="K43" s="177">
        <v>0</v>
      </c>
      <c r="L43" s="177">
        <v>0</v>
      </c>
      <c r="M43" s="177">
        <v>0</v>
      </c>
    </row>
    <row r="44" spans="1:13" ht="10" customHeight="1" x14ac:dyDescent="0.35">
      <c r="A44" s="134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</row>
    <row r="45" spans="1:13" x14ac:dyDescent="0.35">
      <c r="A45" s="178" t="s">
        <v>109</v>
      </c>
      <c r="B45" s="134"/>
      <c r="C45" s="134"/>
      <c r="D45" s="134"/>
      <c r="E45" s="134"/>
      <c r="F45" s="134"/>
      <c r="G45" s="134"/>
      <c r="H45" s="134"/>
      <c r="I45" s="134"/>
      <c r="J45" s="134"/>
      <c r="K45" s="179"/>
      <c r="L45" s="179"/>
      <c r="M45" s="134"/>
    </row>
    <row r="46" spans="1:13" ht="10" customHeight="1" x14ac:dyDescent="0.35">
      <c r="A46" s="134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</row>
    <row r="47" spans="1:13" x14ac:dyDescent="0.35">
      <c r="A47" s="134" t="s">
        <v>110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x14ac:dyDescent="0.35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3" x14ac:dyDescent="0.35">
      <c r="A49" s="134"/>
      <c r="B49" s="134"/>
      <c r="C49" s="134"/>
    </row>
    <row r="50" spans="1:3" x14ac:dyDescent="0.35">
      <c r="A50" s="134"/>
      <c r="B50" s="134"/>
      <c r="C50" s="134"/>
    </row>
    <row r="51" spans="1:3" x14ac:dyDescent="0.35">
      <c r="A51" s="134"/>
      <c r="B51" s="134"/>
      <c r="C51" s="134"/>
    </row>
    <row r="52" spans="1:3" x14ac:dyDescent="0.35">
      <c r="A52" s="134"/>
      <c r="B52" s="134"/>
      <c r="C52" s="134"/>
    </row>
    <row r="53" spans="1:3" x14ac:dyDescent="0.35">
      <c r="A53" s="134"/>
      <c r="B53" s="134"/>
      <c r="C53" s="134"/>
    </row>
    <row r="54" spans="1:3" x14ac:dyDescent="0.35">
      <c r="A54" s="134"/>
      <c r="B54" s="134"/>
      <c r="C54" s="134"/>
    </row>
    <row r="55" spans="1:3" x14ac:dyDescent="0.35">
      <c r="A55" s="134"/>
      <c r="B55" s="134"/>
      <c r="C55" s="134"/>
    </row>
    <row r="56" spans="1:3" x14ac:dyDescent="0.35">
      <c r="A56" s="134"/>
      <c r="B56" s="134"/>
      <c r="C56" s="134"/>
    </row>
    <row r="57" spans="1:3" x14ac:dyDescent="0.35">
      <c r="A57" s="134"/>
      <c r="B57" s="134"/>
      <c r="C57" s="134"/>
    </row>
    <row r="58" spans="1:3" x14ac:dyDescent="0.35">
      <c r="A58" s="134"/>
      <c r="B58" s="134"/>
      <c r="C58" s="134"/>
    </row>
    <row r="59" spans="1:3" x14ac:dyDescent="0.35">
      <c r="A59" s="134"/>
      <c r="B59" s="134"/>
      <c r="C59" s="134"/>
    </row>
    <row r="60" spans="1:3" x14ac:dyDescent="0.35">
      <c r="A60" s="134"/>
      <c r="B60" s="134"/>
      <c r="C60" s="134"/>
    </row>
    <row r="61" spans="1:3" x14ac:dyDescent="0.35">
      <c r="A61" s="134"/>
      <c r="B61" s="134"/>
      <c r="C61" s="134"/>
    </row>
    <row r="62" spans="1:3" x14ac:dyDescent="0.35">
      <c r="A62" s="134"/>
      <c r="B62" s="134"/>
      <c r="C62" s="134"/>
    </row>
    <row r="63" spans="1:3" x14ac:dyDescent="0.35">
      <c r="A63" s="134"/>
      <c r="B63" s="134"/>
      <c r="C63" s="134"/>
    </row>
    <row r="64" spans="1:3" x14ac:dyDescent="0.35">
      <c r="A64" s="134"/>
      <c r="B64" s="134"/>
      <c r="C64" s="134"/>
    </row>
    <row r="65" spans="1:3" x14ac:dyDescent="0.35">
      <c r="A65" s="134"/>
      <c r="B65" s="134"/>
      <c r="C65" s="134"/>
    </row>
    <row r="66" spans="1:3" x14ac:dyDescent="0.35">
      <c r="A66" s="134"/>
      <c r="B66" s="134"/>
      <c r="C66" s="134"/>
    </row>
    <row r="67" spans="1:3" x14ac:dyDescent="0.35">
      <c r="A67" s="134"/>
      <c r="B67" s="134"/>
      <c r="C67" s="134"/>
    </row>
    <row r="68" spans="1:3" x14ac:dyDescent="0.35">
      <c r="A68" s="134"/>
      <c r="B68" s="134"/>
      <c r="C68" s="134"/>
    </row>
    <row r="69" spans="1:3" x14ac:dyDescent="0.35">
      <c r="A69" s="134"/>
      <c r="B69" s="134"/>
      <c r="C69" s="134"/>
    </row>
    <row r="70" spans="1:3" x14ac:dyDescent="0.35">
      <c r="A70" s="134"/>
      <c r="B70" s="134"/>
      <c r="C70" s="134"/>
    </row>
    <row r="71" spans="1:3" x14ac:dyDescent="0.35">
      <c r="A71" s="134"/>
      <c r="B71" s="134"/>
      <c r="C71" s="134"/>
    </row>
    <row r="72" spans="1:3" x14ac:dyDescent="0.35">
      <c r="A72" s="134"/>
      <c r="B72" s="134"/>
      <c r="C72" s="134"/>
    </row>
    <row r="73" spans="1:3" x14ac:dyDescent="0.35">
      <c r="A73" s="134"/>
      <c r="B73" s="134"/>
      <c r="C73" s="134"/>
    </row>
    <row r="74" spans="1:3" x14ac:dyDescent="0.35">
      <c r="A74" s="134"/>
      <c r="B74" s="134"/>
      <c r="C74" s="134"/>
    </row>
    <row r="75" spans="1:3" x14ac:dyDescent="0.35">
      <c r="A75" s="134"/>
      <c r="B75" s="134"/>
      <c r="C75" s="134"/>
    </row>
    <row r="76" spans="1:3" x14ac:dyDescent="0.35">
      <c r="A76" s="134"/>
      <c r="B76" s="134"/>
      <c r="C76" s="134"/>
    </row>
    <row r="77" spans="1:3" x14ac:dyDescent="0.35">
      <c r="A77" s="134"/>
      <c r="B77" s="134"/>
      <c r="C77" s="134"/>
    </row>
    <row r="78" spans="1:3" x14ac:dyDescent="0.35">
      <c r="A78" s="134"/>
      <c r="B78" s="134"/>
      <c r="C78" s="134"/>
    </row>
    <row r="79" spans="1:3" x14ac:dyDescent="0.35">
      <c r="A79" s="134"/>
      <c r="B79" s="134"/>
      <c r="C79" s="134"/>
    </row>
    <row r="80" spans="1:3" x14ac:dyDescent="0.35">
      <c r="A80" s="134"/>
      <c r="B80" s="134"/>
      <c r="C80" s="134"/>
    </row>
    <row r="81" spans="1:3" x14ac:dyDescent="0.35">
      <c r="A81" s="134"/>
      <c r="B81" s="134"/>
      <c r="C81" s="134"/>
    </row>
    <row r="82" spans="1:3" x14ac:dyDescent="0.35">
      <c r="A82" s="134"/>
      <c r="B82" s="134"/>
      <c r="C82" s="134"/>
    </row>
    <row r="83" spans="1:3" x14ac:dyDescent="0.35">
      <c r="A83" s="134"/>
      <c r="B83" s="134"/>
      <c r="C83" s="134"/>
    </row>
    <row r="84" spans="1:3" x14ac:dyDescent="0.35">
      <c r="A84" s="134"/>
      <c r="B84" s="134"/>
      <c r="C84" s="134"/>
    </row>
    <row r="85" spans="1:3" x14ac:dyDescent="0.35">
      <c r="A85" s="134"/>
      <c r="B85" s="134"/>
      <c r="C85" s="134"/>
    </row>
    <row r="86" spans="1:3" x14ac:dyDescent="0.35">
      <c r="A86" s="134"/>
      <c r="B86" s="134"/>
      <c r="C86" s="134"/>
    </row>
    <row r="87" spans="1:3" x14ac:dyDescent="0.35">
      <c r="A87" s="134"/>
      <c r="B87" s="134"/>
      <c r="C87" s="134"/>
    </row>
    <row r="88" spans="1:3" x14ac:dyDescent="0.35">
      <c r="A88" s="134"/>
      <c r="B88" s="134"/>
      <c r="C88" s="134"/>
    </row>
    <row r="89" spans="1:3" x14ac:dyDescent="0.35">
      <c r="A89" s="134"/>
      <c r="B89" s="134"/>
      <c r="C89" s="134"/>
    </row>
    <row r="90" spans="1:3" x14ac:dyDescent="0.35">
      <c r="A90" s="134"/>
      <c r="B90" s="134"/>
      <c r="C90" s="134"/>
    </row>
    <row r="91" spans="1:3" x14ac:dyDescent="0.35">
      <c r="A91" s="134"/>
      <c r="B91" s="134"/>
      <c r="C91" s="134"/>
    </row>
    <row r="92" spans="1:3" x14ac:dyDescent="0.35">
      <c r="A92" s="134"/>
      <c r="B92" s="134"/>
      <c r="C92" s="134"/>
    </row>
    <row r="93" spans="1:3" x14ac:dyDescent="0.35">
      <c r="A93" s="134"/>
      <c r="B93" s="134"/>
      <c r="C93" s="134"/>
    </row>
    <row r="94" spans="1:3" x14ac:dyDescent="0.35">
      <c r="A94" s="134"/>
      <c r="B94" s="134"/>
      <c r="C94" s="134"/>
    </row>
    <row r="95" spans="1:3" x14ac:dyDescent="0.35">
      <c r="A95" s="134"/>
      <c r="B95" s="134"/>
      <c r="C95" s="134"/>
    </row>
    <row r="96" spans="1:3" x14ac:dyDescent="0.35">
      <c r="A96" s="134"/>
      <c r="B96" s="134"/>
      <c r="C96" s="134"/>
    </row>
    <row r="97" spans="1:3" x14ac:dyDescent="0.35">
      <c r="A97" s="134"/>
      <c r="B97" s="134"/>
      <c r="C97" s="134"/>
    </row>
    <row r="98" spans="1:3" x14ac:dyDescent="0.35">
      <c r="A98" s="134"/>
      <c r="B98" s="134"/>
      <c r="C98" s="134"/>
    </row>
    <row r="99" spans="1:3" x14ac:dyDescent="0.35">
      <c r="A99" s="134"/>
      <c r="B99" s="134"/>
      <c r="C99" s="134"/>
    </row>
    <row r="100" spans="1:3" x14ac:dyDescent="0.35">
      <c r="A100" s="134"/>
      <c r="B100" s="134"/>
      <c r="C100" s="134"/>
    </row>
    <row r="101" spans="1:3" x14ac:dyDescent="0.35">
      <c r="A101" s="134"/>
      <c r="B101" s="134"/>
      <c r="C101" s="134"/>
    </row>
    <row r="102" spans="1:3" x14ac:dyDescent="0.35">
      <c r="A102" s="134"/>
      <c r="B102" s="134"/>
      <c r="C102" s="134"/>
    </row>
    <row r="103" spans="1:3" x14ac:dyDescent="0.35">
      <c r="A103" s="134"/>
      <c r="B103" s="134"/>
      <c r="C103" s="134"/>
    </row>
    <row r="104" spans="1:3" x14ac:dyDescent="0.35">
      <c r="A104" s="134"/>
      <c r="B104" s="134"/>
      <c r="C104" s="134"/>
    </row>
    <row r="105" spans="1:3" x14ac:dyDescent="0.35">
      <c r="A105" s="134"/>
      <c r="B105" s="134"/>
      <c r="C105" s="134"/>
    </row>
    <row r="106" spans="1:3" x14ac:dyDescent="0.35">
      <c r="A106" s="134"/>
      <c r="B106" s="134"/>
      <c r="C106" s="134"/>
    </row>
    <row r="107" spans="1:3" x14ac:dyDescent="0.35">
      <c r="A107" s="134"/>
      <c r="B107" s="134"/>
      <c r="C107" s="134"/>
    </row>
    <row r="108" spans="1:3" x14ac:dyDescent="0.35">
      <c r="A108" s="134"/>
      <c r="B108" s="134"/>
      <c r="C108" s="134"/>
    </row>
    <row r="109" spans="1:3" x14ac:dyDescent="0.35">
      <c r="A109" s="134"/>
      <c r="B109" s="134"/>
      <c r="C109" s="134"/>
    </row>
    <row r="110" spans="1:3" x14ac:dyDescent="0.35">
      <c r="A110" s="134"/>
      <c r="B110" s="134"/>
      <c r="C110" s="134"/>
    </row>
    <row r="111" spans="1:3" x14ac:dyDescent="0.35">
      <c r="A111" s="134"/>
      <c r="B111" s="134"/>
      <c r="C111" s="134"/>
    </row>
    <row r="112" spans="1:3" x14ac:dyDescent="0.35">
      <c r="A112" s="134"/>
      <c r="B112" s="134"/>
      <c r="C112" s="134"/>
    </row>
    <row r="113" spans="1:3" x14ac:dyDescent="0.35">
      <c r="A113" s="134"/>
      <c r="B113" s="134"/>
      <c r="C113" s="134"/>
    </row>
    <row r="114" spans="1:3" x14ac:dyDescent="0.35">
      <c r="A114" s="134"/>
      <c r="B114" s="134"/>
      <c r="C114" s="134"/>
    </row>
    <row r="115" spans="1:3" x14ac:dyDescent="0.35">
      <c r="A115" s="134"/>
      <c r="B115" s="134"/>
      <c r="C115" s="134"/>
    </row>
    <row r="116" spans="1:3" x14ac:dyDescent="0.35">
      <c r="A116" s="134"/>
      <c r="B116" s="134"/>
      <c r="C116" s="134"/>
    </row>
    <row r="117" spans="1:3" x14ac:dyDescent="0.35">
      <c r="A117" s="134"/>
      <c r="B117" s="134"/>
      <c r="C117" s="134"/>
    </row>
    <row r="118" spans="1:3" x14ac:dyDescent="0.35">
      <c r="A118" s="134"/>
      <c r="B118" s="134"/>
      <c r="C118" s="134"/>
    </row>
    <row r="119" spans="1:3" x14ac:dyDescent="0.35">
      <c r="A119" s="134"/>
      <c r="B119" s="134"/>
      <c r="C119" s="134"/>
    </row>
    <row r="120" spans="1:3" x14ac:dyDescent="0.35">
      <c r="A120" s="134"/>
      <c r="B120" s="134"/>
      <c r="C120" s="134"/>
    </row>
    <row r="121" spans="1:3" x14ac:dyDescent="0.35">
      <c r="A121" s="134"/>
      <c r="B121" s="134"/>
      <c r="C121" s="134"/>
    </row>
    <row r="122" spans="1:3" x14ac:dyDescent="0.35">
      <c r="A122" s="134"/>
      <c r="B122" s="134"/>
      <c r="C122" s="134"/>
    </row>
    <row r="123" spans="1:3" x14ac:dyDescent="0.35">
      <c r="A123" s="134"/>
      <c r="B123" s="134"/>
      <c r="C123" s="134"/>
    </row>
    <row r="124" spans="1:3" x14ac:dyDescent="0.35">
      <c r="A124" s="134"/>
      <c r="B124" s="134"/>
      <c r="C124" s="134"/>
    </row>
    <row r="125" spans="1:3" x14ac:dyDescent="0.35">
      <c r="A125" s="134"/>
      <c r="B125" s="134"/>
      <c r="C125" s="134"/>
    </row>
    <row r="126" spans="1:3" x14ac:dyDescent="0.35">
      <c r="A126" s="134"/>
      <c r="B126" s="134"/>
      <c r="C126" s="134"/>
    </row>
    <row r="127" spans="1:3" x14ac:dyDescent="0.35">
      <c r="A127" s="134"/>
      <c r="B127" s="134"/>
      <c r="C127" s="134"/>
    </row>
    <row r="128" spans="1:3" x14ac:dyDescent="0.35">
      <c r="A128" s="134"/>
      <c r="B128" s="134"/>
      <c r="C128" s="134"/>
    </row>
    <row r="129" spans="1:3" x14ac:dyDescent="0.35">
      <c r="A129" s="134"/>
      <c r="B129" s="134"/>
      <c r="C129" s="134"/>
    </row>
    <row r="130" spans="1:3" x14ac:dyDescent="0.35">
      <c r="A130" s="134"/>
      <c r="B130" s="134"/>
      <c r="C130" s="134"/>
    </row>
    <row r="131" spans="1:3" x14ac:dyDescent="0.35">
      <c r="A131" s="134"/>
      <c r="B131" s="134"/>
      <c r="C131" s="134"/>
    </row>
    <row r="132" spans="1:3" x14ac:dyDescent="0.35">
      <c r="A132" s="134"/>
      <c r="B132" s="134"/>
      <c r="C132" s="134"/>
    </row>
    <row r="133" spans="1:3" x14ac:dyDescent="0.35">
      <c r="A133" s="134"/>
      <c r="B133" s="134"/>
      <c r="C133" s="134"/>
    </row>
    <row r="134" spans="1:3" x14ac:dyDescent="0.35">
      <c r="A134" s="134"/>
      <c r="B134" s="134"/>
      <c r="C134" s="134"/>
    </row>
  </sheetData>
  <mergeCells count="28">
    <mergeCell ref="A39:H39"/>
    <mergeCell ref="A40:H40"/>
    <mergeCell ref="A41:H41"/>
    <mergeCell ref="A42:H42"/>
    <mergeCell ref="A33:H33"/>
    <mergeCell ref="A34:H34"/>
    <mergeCell ref="A35:H35"/>
    <mergeCell ref="A36:H36"/>
    <mergeCell ref="A37:H37"/>
    <mergeCell ref="A38:H38"/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20:H20"/>
    <mergeCell ref="A8:B8"/>
    <mergeCell ref="A10:B10"/>
    <mergeCell ref="A17:H17"/>
    <mergeCell ref="A18:H18"/>
    <mergeCell ref="A19:H19"/>
  </mergeCells>
  <pageMargins left="0.5" right="0.25" top="0.7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50B6-06E6-45AA-AF49-1F41178CF5A0}">
  <dimension ref="A1:O51"/>
  <sheetViews>
    <sheetView showGridLines="0" tabSelected="1" topLeftCell="A17" workbookViewId="0">
      <selection activeCell="K11" sqref="K11"/>
    </sheetView>
  </sheetViews>
  <sheetFormatPr defaultColWidth="8.1640625" defaultRowHeight="15.5" x14ac:dyDescent="0.35"/>
  <cols>
    <col min="1" max="1" width="2.6640625" style="135" customWidth="1"/>
    <col min="2" max="2" width="3.6640625" style="135" customWidth="1"/>
    <col min="3" max="3" width="26.08203125" style="135" customWidth="1"/>
    <col min="4" max="4" width="2.6640625" style="135" customWidth="1"/>
    <col min="5" max="5" width="4.6640625" style="135" customWidth="1"/>
    <col min="6" max="6" width="5.6640625" style="135" customWidth="1"/>
    <col min="7" max="8" width="1.6640625" style="135" customWidth="1"/>
    <col min="9" max="9" width="15.9140625" style="135" customWidth="1"/>
    <col min="10" max="10" width="8.75" style="135" customWidth="1"/>
    <col min="11" max="11" width="21" style="135" customWidth="1"/>
    <col min="12" max="16384" width="8.1640625" style="135"/>
  </cols>
  <sheetData>
    <row r="1" spans="1:15" x14ac:dyDescent="0.35">
      <c r="A1" s="133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15" ht="12.65" customHeight="1" x14ac:dyDescent="0.35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6"/>
      <c r="M2" s="134"/>
      <c r="N2" s="134"/>
      <c r="O2" s="134"/>
    </row>
    <row r="3" spans="1:15" ht="12.65" customHeight="1" x14ac:dyDescent="0.35">
      <c r="A3" s="133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5" ht="12.65" customHeight="1" x14ac:dyDescent="0.35">
      <c r="A4" s="133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5" ht="12.65" customHeight="1" x14ac:dyDescent="0.35">
      <c r="A5" s="133" t="s">
        <v>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5" x14ac:dyDescent="0.35">
      <c r="A6" s="133"/>
      <c r="B6" s="134"/>
      <c r="C6" s="134"/>
      <c r="D6" s="134"/>
      <c r="E6" s="134"/>
      <c r="F6" s="134"/>
      <c r="G6" s="134"/>
      <c r="H6" s="134"/>
      <c r="I6" s="134"/>
      <c r="J6" s="139" t="s">
        <v>10</v>
      </c>
      <c r="K6" s="180"/>
      <c r="L6" s="134"/>
      <c r="M6" s="134"/>
      <c r="N6" s="134"/>
      <c r="O6" s="181"/>
    </row>
    <row r="7" spans="1:15" x14ac:dyDescent="0.35">
      <c r="A7" s="138"/>
      <c r="B7" s="138"/>
      <c r="C7" s="138"/>
      <c r="D7" s="138"/>
      <c r="E7" s="138"/>
      <c r="F7" s="138"/>
      <c r="G7" s="138"/>
      <c r="H7" s="138"/>
      <c r="I7" s="138"/>
      <c r="J7" s="142" t="s">
        <v>12</v>
      </c>
      <c r="K7" s="144"/>
      <c r="L7" s="138"/>
      <c r="M7" s="138"/>
      <c r="N7" s="138"/>
      <c r="O7" s="182"/>
    </row>
    <row r="8" spans="1:15" x14ac:dyDescent="0.35">
      <c r="A8" s="183"/>
      <c r="B8" s="184" t="s">
        <v>99</v>
      </c>
      <c r="C8" s="185" t="s">
        <v>139</v>
      </c>
      <c r="D8" s="186"/>
      <c r="E8" s="186"/>
      <c r="F8" s="186"/>
      <c r="G8" s="186"/>
      <c r="H8" s="186"/>
      <c r="I8" s="175"/>
      <c r="J8" s="187" t="s">
        <v>0</v>
      </c>
      <c r="K8" s="147">
        <v>45424</v>
      </c>
      <c r="L8" s="175"/>
      <c r="M8" s="175"/>
      <c r="N8" s="175"/>
      <c r="O8" s="146"/>
    </row>
    <row r="9" spans="1:15" x14ac:dyDescent="0.35">
      <c r="A9" s="150"/>
      <c r="B9" s="150"/>
      <c r="C9" s="150"/>
      <c r="D9" s="150"/>
      <c r="E9" s="150"/>
      <c r="F9" s="150"/>
      <c r="G9" s="150"/>
      <c r="H9" s="150"/>
      <c r="I9" s="138"/>
      <c r="J9" s="151" t="s">
        <v>16</v>
      </c>
      <c r="K9" s="144"/>
      <c r="L9" s="138"/>
      <c r="M9" s="138"/>
      <c r="N9" s="138"/>
      <c r="O9" s="182"/>
    </row>
    <row r="10" spans="1:15" x14ac:dyDescent="0.35">
      <c r="A10" s="183"/>
      <c r="B10" s="184" t="s">
        <v>100</v>
      </c>
      <c r="C10" s="188"/>
      <c r="D10" s="189"/>
      <c r="E10" s="190"/>
      <c r="F10" s="183"/>
      <c r="G10" s="183"/>
      <c r="H10" s="183"/>
      <c r="I10" s="175"/>
      <c r="J10" s="187" t="s">
        <v>0</v>
      </c>
      <c r="K10" s="147">
        <v>45424</v>
      </c>
      <c r="L10" s="175"/>
      <c r="M10" s="175"/>
      <c r="N10" s="175"/>
      <c r="O10" s="146"/>
    </row>
    <row r="11" spans="1:15" x14ac:dyDescent="0.35">
      <c r="A11" s="175"/>
      <c r="B11" s="176"/>
      <c r="C11" s="191"/>
      <c r="D11" s="192"/>
      <c r="E11" s="193"/>
      <c r="F11" s="175"/>
      <c r="G11" s="175"/>
      <c r="H11" s="175"/>
      <c r="I11" s="175"/>
      <c r="J11" s="194"/>
      <c r="K11" s="193"/>
      <c r="L11" s="175"/>
      <c r="M11" s="175"/>
      <c r="N11" s="175"/>
      <c r="O11" s="146"/>
    </row>
    <row r="12" spans="1:15" ht="12.65" customHeight="1" x14ac:dyDescent="0.35">
      <c r="A12" s="134"/>
      <c r="B12" s="195" t="s">
        <v>111</v>
      </c>
      <c r="C12" s="134"/>
      <c r="D12" s="134"/>
      <c r="E12" s="134"/>
      <c r="F12" s="134"/>
      <c r="G12" s="134"/>
      <c r="H12" s="136" t="s">
        <v>112</v>
      </c>
      <c r="I12" s="134"/>
      <c r="J12" s="134"/>
      <c r="K12" s="134"/>
      <c r="L12" s="134"/>
      <c r="M12" s="134"/>
      <c r="N12" s="134"/>
      <c r="O12" s="134"/>
    </row>
    <row r="13" spans="1:15" ht="12.65" customHeight="1" x14ac:dyDescent="0.35">
      <c r="A13" s="181"/>
      <c r="B13" s="181"/>
      <c r="C13" s="181"/>
      <c r="D13" s="134"/>
      <c r="E13" s="134"/>
      <c r="F13" s="134"/>
      <c r="G13" s="134"/>
      <c r="H13" s="134"/>
      <c r="I13" s="136" t="s">
        <v>113</v>
      </c>
      <c r="J13" s="134"/>
      <c r="K13" s="134"/>
      <c r="L13" s="134"/>
      <c r="M13" s="134"/>
      <c r="N13" s="134"/>
      <c r="O13" s="134"/>
    </row>
    <row r="14" spans="1:15" ht="12.65" customHeight="1" x14ac:dyDescent="0.35">
      <c r="A14" s="181"/>
      <c r="B14" s="181"/>
      <c r="C14" s="181" t="s">
        <v>114</v>
      </c>
      <c r="D14" s="134"/>
      <c r="E14" s="134"/>
      <c r="F14" s="134"/>
      <c r="G14" s="134"/>
      <c r="H14" s="134"/>
      <c r="I14" s="134" t="s">
        <v>115</v>
      </c>
      <c r="J14" s="136"/>
      <c r="K14" s="134"/>
      <c r="L14" s="134"/>
      <c r="M14" s="134"/>
      <c r="N14" s="134"/>
      <c r="O14" s="134"/>
    </row>
    <row r="15" spans="1:15" ht="12.65" customHeight="1" x14ac:dyDescent="0.35">
      <c r="A15" s="181"/>
      <c r="B15" s="181"/>
      <c r="C15" s="181" t="s">
        <v>116</v>
      </c>
      <c r="D15" s="134"/>
      <c r="E15" s="134"/>
      <c r="F15" s="134"/>
      <c r="G15" s="134"/>
      <c r="H15" s="134"/>
      <c r="I15" s="134" t="s">
        <v>117</v>
      </c>
      <c r="J15" s="134"/>
      <c r="K15" s="134"/>
      <c r="L15" s="134"/>
      <c r="M15" s="134"/>
      <c r="N15" s="134"/>
      <c r="O15" s="134"/>
    </row>
    <row r="16" spans="1:15" ht="12.65" customHeight="1" x14ac:dyDescent="0.35">
      <c r="A16" s="181"/>
      <c r="B16" s="181"/>
      <c r="C16" s="181" t="s">
        <v>118</v>
      </c>
      <c r="D16" s="134"/>
      <c r="E16" s="134"/>
      <c r="F16" s="134"/>
      <c r="G16" s="134"/>
      <c r="H16" s="134"/>
      <c r="I16" s="134" t="s">
        <v>119</v>
      </c>
      <c r="J16" s="134"/>
      <c r="K16" s="134"/>
      <c r="L16" s="134"/>
      <c r="M16" s="134"/>
    </row>
    <row r="17" spans="1:13" ht="12.65" customHeight="1" x14ac:dyDescent="0.35">
      <c r="A17" s="181"/>
      <c r="B17" s="181"/>
      <c r="C17" s="181" t="s">
        <v>120</v>
      </c>
      <c r="D17" s="134"/>
      <c r="E17" s="134"/>
      <c r="F17" s="134"/>
      <c r="G17" s="196"/>
      <c r="H17" s="134"/>
      <c r="I17" s="134"/>
      <c r="J17" s="134"/>
      <c r="K17" s="134"/>
      <c r="L17" s="134"/>
      <c r="M17" s="134"/>
    </row>
    <row r="18" spans="1:13" ht="12.65" customHeight="1" x14ac:dyDescent="0.35">
      <c r="A18" s="181"/>
      <c r="B18" s="181"/>
      <c r="C18" s="181" t="s">
        <v>121</v>
      </c>
      <c r="D18" s="196"/>
      <c r="E18" s="196"/>
      <c r="F18" s="196"/>
      <c r="G18" s="196"/>
      <c r="H18" s="134"/>
      <c r="I18" s="136" t="s">
        <v>122</v>
      </c>
      <c r="J18" s="134"/>
      <c r="K18" s="134"/>
      <c r="L18" s="134"/>
      <c r="M18" s="134"/>
    </row>
    <row r="19" spans="1:13" ht="12.65" customHeight="1" x14ac:dyDescent="0.35">
      <c r="A19" s="181"/>
      <c r="B19" s="181"/>
      <c r="C19" s="181"/>
      <c r="D19" s="196"/>
      <c r="E19" s="196"/>
      <c r="F19" s="196"/>
      <c r="G19" s="196"/>
      <c r="H19" s="134"/>
      <c r="I19" s="197" t="s">
        <v>123</v>
      </c>
      <c r="J19" s="136"/>
      <c r="K19" s="134"/>
      <c r="L19" s="134"/>
      <c r="M19" s="134"/>
    </row>
    <row r="20" spans="1:13" ht="12.65" customHeight="1" x14ac:dyDescent="0.35">
      <c r="A20" s="181"/>
      <c r="B20" s="181"/>
      <c r="C20" s="181"/>
      <c r="D20" s="196"/>
      <c r="E20" s="196"/>
      <c r="F20" s="196"/>
      <c r="G20" s="196"/>
      <c r="H20" s="134"/>
      <c r="I20" s="134" t="s">
        <v>124</v>
      </c>
      <c r="J20" s="197"/>
      <c r="K20" s="134"/>
      <c r="L20" s="134"/>
      <c r="M20" s="134"/>
    </row>
    <row r="21" spans="1:13" ht="12.65" customHeight="1" x14ac:dyDescent="0.35">
      <c r="A21" s="181"/>
      <c r="B21" s="181"/>
      <c r="C21" s="181"/>
      <c r="D21" s="196"/>
      <c r="E21" s="196"/>
      <c r="F21" s="196"/>
      <c r="G21" s="196"/>
      <c r="H21" s="134"/>
      <c r="I21" s="134"/>
      <c r="J21" s="134"/>
      <c r="K21" s="134"/>
      <c r="L21" s="134"/>
      <c r="M21" s="134"/>
    </row>
    <row r="22" spans="1:13" ht="12.65" customHeight="1" x14ac:dyDescent="0.35">
      <c r="A22" s="181"/>
      <c r="B22" s="181"/>
      <c r="C22" s="181"/>
      <c r="D22" s="196"/>
      <c r="E22" s="196"/>
      <c r="F22" s="196"/>
      <c r="G22" s="196"/>
      <c r="H22" s="136" t="s">
        <v>125</v>
      </c>
      <c r="I22" s="134"/>
      <c r="J22" s="134"/>
      <c r="K22" s="196"/>
      <c r="L22" s="196"/>
      <c r="M22" s="134"/>
    </row>
    <row r="23" spans="1:13" ht="12.65" customHeight="1" x14ac:dyDescent="0.35">
      <c r="A23" s="181"/>
      <c r="B23" s="196"/>
      <c r="C23" s="196"/>
      <c r="D23" s="196"/>
      <c r="E23" s="196"/>
      <c r="F23" s="196"/>
      <c r="G23" s="196"/>
      <c r="H23" s="134" t="s">
        <v>126</v>
      </c>
      <c r="I23" s="134"/>
      <c r="J23" s="134"/>
      <c r="K23" s="196"/>
      <c r="L23" s="196"/>
      <c r="M23" s="134"/>
    </row>
    <row r="24" spans="1:13" ht="12.65" customHeight="1" x14ac:dyDescent="0.35">
      <c r="A24" s="134" t="s">
        <v>127</v>
      </c>
      <c r="B24" s="196"/>
      <c r="C24" s="196"/>
      <c r="D24" s="196"/>
      <c r="E24" s="196"/>
      <c r="F24" s="196"/>
      <c r="G24" s="196"/>
      <c r="H24" s="134" t="s">
        <v>128</v>
      </c>
      <c r="I24" s="134"/>
      <c r="J24" s="134"/>
      <c r="K24" s="196"/>
      <c r="L24" s="196"/>
      <c r="M24" s="134"/>
    </row>
    <row r="25" spans="1:13" ht="10" customHeight="1" x14ac:dyDescent="0.35">
      <c r="A25" s="134"/>
      <c r="B25" s="196"/>
      <c r="C25" s="196"/>
      <c r="D25" s="196"/>
      <c r="E25" s="196"/>
      <c r="F25" s="196"/>
      <c r="G25" s="196"/>
      <c r="J25" s="134"/>
      <c r="K25" s="134"/>
      <c r="L25" s="196"/>
      <c r="M25" s="134"/>
    </row>
    <row r="26" spans="1:13" x14ac:dyDescent="0.35">
      <c r="A26" s="157" t="s">
        <v>129</v>
      </c>
      <c r="B26" s="198"/>
      <c r="C26" s="198"/>
      <c r="D26" s="198"/>
      <c r="E26" s="198"/>
      <c r="F26" s="198"/>
      <c r="G26" s="198"/>
      <c r="H26" s="134"/>
      <c r="I26" s="175"/>
      <c r="J26" s="175"/>
      <c r="K26" s="146"/>
      <c r="L26" s="196"/>
      <c r="M26" s="146"/>
    </row>
    <row r="27" spans="1:13" ht="10" customHeight="1" x14ac:dyDescent="0.35">
      <c r="A27" s="146"/>
      <c r="B27" s="198"/>
      <c r="C27" s="198"/>
      <c r="D27" s="198"/>
      <c r="E27" s="198"/>
      <c r="F27" s="198"/>
      <c r="G27" s="198"/>
      <c r="H27" s="146"/>
      <c r="I27" s="146"/>
      <c r="J27" s="146"/>
      <c r="K27" s="196"/>
      <c r="L27" s="196"/>
      <c r="M27" s="146"/>
    </row>
    <row r="28" spans="1:13" x14ac:dyDescent="0.35">
      <c r="A28" s="199"/>
      <c r="B28" s="200"/>
      <c r="C28" s="201"/>
      <c r="D28" s="202" t="s">
        <v>130</v>
      </c>
      <c r="E28" s="203"/>
      <c r="F28" s="203"/>
      <c r="G28" s="203"/>
      <c r="H28" s="203"/>
      <c r="I28" s="204"/>
      <c r="J28" s="205"/>
      <c r="K28" s="205" t="s">
        <v>131</v>
      </c>
      <c r="L28" s="175"/>
      <c r="M28" s="175"/>
    </row>
    <row r="29" spans="1:13" x14ac:dyDescent="0.35">
      <c r="A29" s="206" t="s">
        <v>132</v>
      </c>
      <c r="B29" s="207"/>
      <c r="C29" s="208"/>
      <c r="D29" s="209" t="s">
        <v>133</v>
      </c>
      <c r="E29" s="210"/>
      <c r="F29" s="210"/>
      <c r="G29" s="210"/>
      <c r="H29" s="210"/>
      <c r="I29" s="211" t="s">
        <v>134</v>
      </c>
      <c r="J29" s="212"/>
      <c r="K29" s="213" t="s">
        <v>135</v>
      </c>
      <c r="L29" s="175"/>
      <c r="M29" s="175"/>
    </row>
    <row r="30" spans="1:13" x14ac:dyDescent="0.35">
      <c r="A30" s="222"/>
      <c r="B30" s="218"/>
      <c r="C30" s="219"/>
      <c r="D30" s="223"/>
      <c r="E30" s="224"/>
      <c r="F30" s="224"/>
      <c r="G30" s="224"/>
      <c r="H30" s="225"/>
      <c r="I30" s="223"/>
      <c r="J30" s="225"/>
      <c r="K30" s="214"/>
      <c r="L30" s="175"/>
      <c r="M30" s="146"/>
    </row>
    <row r="31" spans="1:13" x14ac:dyDescent="0.35">
      <c r="A31" s="222"/>
      <c r="B31" s="218"/>
      <c r="C31" s="219"/>
      <c r="D31" s="223"/>
      <c r="E31" s="224"/>
      <c r="F31" s="224"/>
      <c r="G31" s="224"/>
      <c r="H31" s="225"/>
      <c r="I31" s="223"/>
      <c r="J31" s="225"/>
      <c r="K31" s="214"/>
      <c r="L31" s="175"/>
      <c r="M31" s="146"/>
    </row>
    <row r="32" spans="1:13" x14ac:dyDescent="0.35">
      <c r="A32" s="222"/>
      <c r="B32" s="218"/>
      <c r="C32" s="219"/>
      <c r="D32" s="223"/>
      <c r="E32" s="224"/>
      <c r="F32" s="224"/>
      <c r="G32" s="224"/>
      <c r="H32" s="225"/>
      <c r="I32" s="223"/>
      <c r="J32" s="225"/>
      <c r="K32" s="214"/>
      <c r="L32" s="175"/>
    </row>
    <row r="33" spans="1:12" x14ac:dyDescent="0.35">
      <c r="A33" s="222"/>
      <c r="B33" s="218"/>
      <c r="C33" s="219"/>
      <c r="D33" s="223"/>
      <c r="E33" s="224"/>
      <c r="F33" s="224"/>
      <c r="G33" s="224"/>
      <c r="H33" s="225"/>
      <c r="I33" s="223"/>
      <c r="J33" s="225"/>
      <c r="K33" s="214"/>
      <c r="L33" s="175"/>
    </row>
    <row r="34" spans="1:12" x14ac:dyDescent="0.35">
      <c r="A34" s="222" t="s">
        <v>0</v>
      </c>
      <c r="B34" s="218"/>
      <c r="C34" s="219"/>
      <c r="D34" s="223"/>
      <c r="E34" s="224"/>
      <c r="F34" s="224"/>
      <c r="G34" s="224"/>
      <c r="H34" s="225"/>
      <c r="I34" s="223"/>
      <c r="J34" s="225"/>
      <c r="K34" s="214"/>
      <c r="L34" s="175"/>
    </row>
    <row r="35" spans="1:12" x14ac:dyDescent="0.35">
      <c r="A35" s="222" t="s">
        <v>0</v>
      </c>
      <c r="B35" s="218"/>
      <c r="C35" s="219"/>
      <c r="D35" s="223"/>
      <c r="E35" s="224"/>
      <c r="F35" s="224"/>
      <c r="G35" s="224"/>
      <c r="H35" s="225"/>
      <c r="I35" s="223"/>
      <c r="J35" s="225"/>
      <c r="K35" s="214"/>
      <c r="L35" s="175"/>
    </row>
    <row r="36" spans="1:12" x14ac:dyDescent="0.35">
      <c r="A36" s="222" t="s">
        <v>0</v>
      </c>
      <c r="B36" s="218"/>
      <c r="C36" s="219"/>
      <c r="D36" s="223"/>
      <c r="E36" s="224"/>
      <c r="F36" s="224"/>
      <c r="G36" s="224"/>
      <c r="H36" s="225"/>
      <c r="I36" s="223"/>
      <c r="J36" s="225"/>
      <c r="K36" s="214"/>
      <c r="L36" s="175"/>
    </row>
    <row r="37" spans="1:12" x14ac:dyDescent="0.35">
      <c r="A37" s="222" t="s">
        <v>0</v>
      </c>
      <c r="B37" s="218"/>
      <c r="C37" s="219"/>
      <c r="D37" s="223"/>
      <c r="E37" s="224"/>
      <c r="F37" s="224"/>
      <c r="G37" s="224"/>
      <c r="H37" s="225"/>
      <c r="I37" s="223"/>
      <c r="J37" s="225"/>
      <c r="K37" s="214"/>
      <c r="L37" s="175"/>
    </row>
    <row r="38" spans="1:12" x14ac:dyDescent="0.35">
      <c r="A38" s="222" t="s">
        <v>0</v>
      </c>
      <c r="B38" s="218"/>
      <c r="C38" s="219"/>
      <c r="D38" s="223"/>
      <c r="E38" s="224"/>
      <c r="F38" s="224"/>
      <c r="G38" s="224"/>
      <c r="H38" s="225"/>
      <c r="I38" s="223"/>
      <c r="J38" s="225"/>
      <c r="K38" s="214"/>
      <c r="L38" s="175"/>
    </row>
    <row r="39" spans="1:12" x14ac:dyDescent="0.35">
      <c r="A39" s="222" t="s">
        <v>0</v>
      </c>
      <c r="B39" s="218"/>
      <c r="C39" s="219"/>
      <c r="D39" s="223"/>
      <c r="E39" s="224"/>
      <c r="F39" s="224"/>
      <c r="G39" s="224"/>
      <c r="H39" s="225"/>
      <c r="I39" s="223"/>
      <c r="J39" s="225"/>
      <c r="K39" s="214"/>
      <c r="L39" s="175"/>
    </row>
    <row r="40" spans="1:12" x14ac:dyDescent="0.35">
      <c r="A40" s="222" t="s">
        <v>0</v>
      </c>
      <c r="B40" s="218"/>
      <c r="C40" s="219"/>
      <c r="D40" s="223"/>
      <c r="E40" s="224"/>
      <c r="F40" s="224"/>
      <c r="G40" s="224"/>
      <c r="H40" s="225"/>
      <c r="I40" s="223"/>
      <c r="J40" s="225"/>
      <c r="K40" s="214"/>
      <c r="L40" s="175"/>
    </row>
    <row r="41" spans="1:12" x14ac:dyDescent="0.35">
      <c r="A41" s="222" t="s">
        <v>0</v>
      </c>
      <c r="B41" s="218"/>
      <c r="C41" s="219"/>
      <c r="D41" s="223"/>
      <c r="E41" s="224"/>
      <c r="F41" s="224"/>
      <c r="G41" s="224"/>
      <c r="H41" s="225"/>
      <c r="I41" s="223"/>
      <c r="J41" s="225"/>
      <c r="K41" s="214"/>
      <c r="L41" s="175"/>
    </row>
    <row r="42" spans="1:12" x14ac:dyDescent="0.35">
      <c r="A42" s="222" t="s">
        <v>0</v>
      </c>
      <c r="B42" s="218"/>
      <c r="C42" s="219"/>
      <c r="D42" s="223"/>
      <c r="E42" s="224"/>
      <c r="F42" s="224"/>
      <c r="G42" s="224"/>
      <c r="H42" s="225"/>
      <c r="I42" s="223"/>
      <c r="J42" s="225"/>
      <c r="K42" s="214"/>
      <c r="L42" s="175"/>
    </row>
    <row r="43" spans="1:12" x14ac:dyDescent="0.35">
      <c r="A43" s="222" t="s">
        <v>0</v>
      </c>
      <c r="B43" s="218"/>
      <c r="C43" s="219"/>
      <c r="D43" s="223"/>
      <c r="E43" s="224"/>
      <c r="F43" s="224"/>
      <c r="G43" s="224"/>
      <c r="H43" s="225"/>
      <c r="I43" s="223"/>
      <c r="J43" s="225"/>
      <c r="K43" s="214"/>
      <c r="L43" s="175"/>
    </row>
    <row r="44" spans="1:12" x14ac:dyDescent="0.35">
      <c r="A44" s="222" t="s">
        <v>0</v>
      </c>
      <c r="B44" s="218"/>
      <c r="C44" s="219"/>
      <c r="D44" s="223"/>
      <c r="E44" s="224"/>
      <c r="F44" s="224"/>
      <c r="G44" s="224"/>
      <c r="H44" s="225"/>
      <c r="I44" s="223"/>
      <c r="J44" s="225"/>
      <c r="K44" s="214"/>
      <c r="L44" s="175"/>
    </row>
    <row r="45" spans="1:12" x14ac:dyDescent="0.35">
      <c r="A45" s="222" t="s">
        <v>0</v>
      </c>
      <c r="B45" s="218"/>
      <c r="C45" s="219"/>
      <c r="D45" s="223"/>
      <c r="E45" s="224"/>
      <c r="F45" s="224"/>
      <c r="G45" s="224"/>
      <c r="H45" s="225"/>
      <c r="I45" s="223"/>
      <c r="J45" s="225"/>
      <c r="K45" s="214"/>
      <c r="L45" s="175"/>
    </row>
    <row r="46" spans="1:12" x14ac:dyDescent="0.35">
      <c r="A46" s="222" t="s">
        <v>0</v>
      </c>
      <c r="B46" s="218"/>
      <c r="C46" s="219"/>
      <c r="D46" s="223"/>
      <c r="E46" s="224"/>
      <c r="F46" s="224"/>
      <c r="G46" s="224"/>
      <c r="H46" s="225"/>
      <c r="I46" s="223"/>
      <c r="J46" s="225"/>
      <c r="K46" s="214"/>
      <c r="L46" s="175"/>
    </row>
    <row r="47" spans="1:12" x14ac:dyDescent="0.35">
      <c r="A47" s="222" t="s">
        <v>0</v>
      </c>
      <c r="B47" s="218"/>
      <c r="C47" s="219"/>
      <c r="D47" s="223"/>
      <c r="E47" s="224"/>
      <c r="F47" s="224"/>
      <c r="G47" s="224"/>
      <c r="H47" s="225"/>
      <c r="I47" s="223"/>
      <c r="J47" s="225"/>
      <c r="K47" s="214"/>
      <c r="L47" s="175"/>
    </row>
    <row r="48" spans="1:12" x14ac:dyDescent="0.35">
      <c r="A48" s="157"/>
      <c r="B48" s="157"/>
      <c r="C48" s="157"/>
      <c r="D48" s="157"/>
      <c r="E48" s="157"/>
      <c r="F48" s="157"/>
      <c r="G48" s="157"/>
      <c r="H48" s="157"/>
      <c r="I48" s="176" t="s">
        <v>136</v>
      </c>
      <c r="J48" s="176"/>
      <c r="K48" s="215">
        <f>SUM(K30:K47)</f>
        <v>0</v>
      </c>
      <c r="L48" s="146"/>
    </row>
    <row r="49" spans="1:12" x14ac:dyDescent="0.35">
      <c r="A49" s="216" t="s">
        <v>109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75"/>
    </row>
    <row r="50" spans="1:12" ht="10" customHeight="1" x14ac:dyDescent="0.3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75"/>
    </row>
    <row r="51" spans="1:12" x14ac:dyDescent="0.35">
      <c r="A51" s="134" t="s">
        <v>137</v>
      </c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75"/>
    </row>
  </sheetData>
  <mergeCells count="54">
    <mergeCell ref="A46:C46"/>
    <mergeCell ref="D46:H46"/>
    <mergeCell ref="I46:J46"/>
    <mergeCell ref="A47:C47"/>
    <mergeCell ref="D47:H47"/>
    <mergeCell ref="I47:J47"/>
    <mergeCell ref="A44:C44"/>
    <mergeCell ref="D44:H44"/>
    <mergeCell ref="I44:J44"/>
    <mergeCell ref="A45:C45"/>
    <mergeCell ref="D45:H45"/>
    <mergeCell ref="I45:J45"/>
    <mergeCell ref="A42:C42"/>
    <mergeCell ref="D42:H42"/>
    <mergeCell ref="I42:J42"/>
    <mergeCell ref="A43:C43"/>
    <mergeCell ref="D43:H43"/>
    <mergeCell ref="I43:J43"/>
    <mergeCell ref="A40:C40"/>
    <mergeCell ref="D40:H40"/>
    <mergeCell ref="I40:J40"/>
    <mergeCell ref="A41:C41"/>
    <mergeCell ref="D41:H41"/>
    <mergeCell ref="I41:J41"/>
    <mergeCell ref="A38:C38"/>
    <mergeCell ref="D38:H38"/>
    <mergeCell ref="I38:J38"/>
    <mergeCell ref="A39:C39"/>
    <mergeCell ref="D39:H39"/>
    <mergeCell ref="I39:J39"/>
    <mergeCell ref="A36:C36"/>
    <mergeCell ref="D36:H36"/>
    <mergeCell ref="I36:J36"/>
    <mergeCell ref="A37:C37"/>
    <mergeCell ref="D37:H37"/>
    <mergeCell ref="I37:J37"/>
    <mergeCell ref="A34:C34"/>
    <mergeCell ref="D34:H34"/>
    <mergeCell ref="I34:J34"/>
    <mergeCell ref="A35:C35"/>
    <mergeCell ref="D35:H35"/>
    <mergeCell ref="I35:J35"/>
    <mergeCell ref="A32:C32"/>
    <mergeCell ref="D32:H32"/>
    <mergeCell ref="I32:J32"/>
    <mergeCell ref="A33:C33"/>
    <mergeCell ref="D33:H33"/>
    <mergeCell ref="I33:J33"/>
    <mergeCell ref="A30:C30"/>
    <mergeCell ref="D30:H30"/>
    <mergeCell ref="I30:J30"/>
    <mergeCell ref="A31:C31"/>
    <mergeCell ref="D31:H31"/>
    <mergeCell ref="I31:J31"/>
  </mergeCells>
  <pageMargins left="0.25" right="0.25" top="0.5" bottom="0.2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101600</xdr:rowOff>
                  </from>
                  <to>
                    <xdr:col>2</xdr:col>
                    <xdr:colOff>31750</xdr:colOff>
                    <xdr:row>14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6350</xdr:colOff>
                    <xdr:row>15</xdr:row>
                    <xdr:rowOff>88900</xdr:rowOff>
                  </from>
                  <to>
                    <xdr:col>2</xdr:col>
                    <xdr:colOff>31750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6350</xdr:colOff>
                    <xdr:row>13</xdr:row>
                    <xdr:rowOff>101600</xdr:rowOff>
                  </from>
                  <to>
                    <xdr:col>2</xdr:col>
                    <xdr:colOff>31750</xdr:colOff>
                    <xdr:row>15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16</xdr:row>
                    <xdr:rowOff>88900</xdr:rowOff>
                  </from>
                  <to>
                    <xdr:col>2</xdr:col>
                    <xdr:colOff>31750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6350</xdr:colOff>
                    <xdr:row>14</xdr:row>
                    <xdr:rowOff>88900</xdr:rowOff>
                  </from>
                  <to>
                    <xdr:col>2</xdr:col>
                    <xdr:colOff>31750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544 Claim for Refund</vt:lpstr>
      <vt:lpstr>544.1 Schedule of Invoices</vt:lpstr>
      <vt:lpstr>544.2 Equipment List</vt:lpstr>
      <vt:lpstr>'544.1 Schedule of Invoices'!Print_Area</vt:lpstr>
      <vt:lpstr>'544.2 Equipment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Fredenberg</dc:creator>
  <cp:lastModifiedBy>Constance Fredenberg</cp:lastModifiedBy>
  <dcterms:created xsi:type="dcterms:W3CDTF">2024-10-02T01:08:23Z</dcterms:created>
  <dcterms:modified xsi:type="dcterms:W3CDTF">2024-10-02T14:32:21Z</dcterms:modified>
</cp:coreProperties>
</file>