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s\Documents\AEA\PCE III\"/>
    </mc:Choice>
  </mc:AlternateContent>
  <xr:revisionPtr revIDLastSave="0" documentId="13_ncr:1_{49BBC4D8-541B-4ED9-B94D-B8FEDDF13F8A}" xr6:coauthVersionLast="47" xr6:coauthVersionMax="47" xr10:uidLastSave="{00000000-0000-0000-0000-000000000000}"/>
  <bookViews>
    <workbookView xWindow="-110" yWindow="-110" windowWidth="25820" windowHeight="15500" activeTab="2" xr2:uid="{D9BA58A5-2B37-4FB4-8090-1FEDBCC51580}"/>
  </bookViews>
  <sheets>
    <sheet name="Depreciation Schedule '16" sheetId="1" r:id="rId1"/>
    <sheet name="Schedule in Transition" sheetId="2" r:id="rId2"/>
    <sheet name="Depreciation '17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2DBK_1" localSheetId="2">#REF!</definedName>
    <definedName name="_2DBK_1" localSheetId="0">#REF!</definedName>
    <definedName name="_2DBK_1" localSheetId="1">#REF!</definedName>
    <definedName name="_2DBK_1">#REF!</definedName>
    <definedName name="_OH1" localSheetId="2">#REF!</definedName>
    <definedName name="_OH1" localSheetId="0">#REF!</definedName>
    <definedName name="_OH1" localSheetId="1">#REF!</definedName>
    <definedName name="_OH1">#REF!</definedName>
    <definedName name="_OH2" localSheetId="2">'[2]App 1 &amp; 2'!#REF!</definedName>
    <definedName name="_OH2" localSheetId="0">'[2]App 1 &amp; 2'!#REF!</definedName>
    <definedName name="_OH2" localSheetId="1">'[2]App 1 &amp; 2'!#REF!</definedName>
    <definedName name="_OH2">'[2]App 1 &amp; 2'!#REF!</definedName>
    <definedName name="_OH3" localSheetId="2">#REF!</definedName>
    <definedName name="_OH3" localSheetId="0">#REF!</definedName>
    <definedName name="_OH3" localSheetId="1">#REF!</definedName>
    <definedName name="_OH3">#REF!</definedName>
    <definedName name="_Order1" hidden="1">0</definedName>
    <definedName name="_Order2" hidden="1">0</definedName>
    <definedName name="_R" localSheetId="2">[3]Appendices!#REF!</definedName>
    <definedName name="_R" localSheetId="0">[3]Appendices!#REF!</definedName>
    <definedName name="_R" localSheetId="1">[3]Appendices!#REF!</definedName>
    <definedName name="_R">[3]Appendices!#REF!</definedName>
    <definedName name="BaseRate" localSheetId="2">[4]Page1!$J$12</definedName>
    <definedName name="BaseRate" localSheetId="0">[4]Page1!$J$12</definedName>
    <definedName name="BaseRate" localSheetId="1">[4]Page1!$J$12</definedName>
    <definedName name="BaseRate">[5]Page1!$J$12</definedName>
    <definedName name="ceiling" localSheetId="2">52.5-[0]!floor</definedName>
    <definedName name="ceiling" localSheetId="0">52.5-floor</definedName>
    <definedName name="ceiling" localSheetId="1">52.5-[0]!floor</definedName>
    <definedName name="ceiling">52.5-floor</definedName>
    <definedName name="Certification">#REF!</definedName>
    <definedName name="city" localSheetId="2">#REF!</definedName>
    <definedName name="city" localSheetId="0">#REF!</definedName>
    <definedName name="city" localSheetId="1">#REF!</definedName>
    <definedName name="city">#REF!</definedName>
    <definedName name="Community">#REF!</definedName>
    <definedName name="COMP" localSheetId="2">#REF!</definedName>
    <definedName name="COMP" localSheetId="0">#REF!</definedName>
    <definedName name="COMP" localSheetId="1">#REF!</definedName>
    <definedName name="COMP">#REF!</definedName>
    <definedName name="CPCN" localSheetId="2">#REF!</definedName>
    <definedName name="CPCN" localSheetId="0">#REF!</definedName>
    <definedName name="CPCN" localSheetId="1">#REF!</definedName>
    <definedName name="CPCN">#REF!</definedName>
    <definedName name="d">[6]Depreciation!$A$1:$H$31</definedName>
    <definedName name="Days">'[7]May PCE'!#REF!</definedName>
    <definedName name="DEP" localSheetId="2">'[2]App 1 &amp; 2'!#REF!</definedName>
    <definedName name="DEP" localSheetId="0">'[2]App 1 &amp; 2'!#REF!</definedName>
    <definedName name="DEP" localSheetId="1">'[2]App 1 &amp; 2'!#REF!</definedName>
    <definedName name="DEP">'[2]App 1 &amp; 2'!#REF!</definedName>
    <definedName name="DEPR" localSheetId="2">#REF!</definedName>
    <definedName name="DEPR" localSheetId="0">#REF!</definedName>
    <definedName name="DEPR" localSheetId="1">#REF!</definedName>
    <definedName name="DEPR">#REF!</definedName>
    <definedName name="DIF" localSheetId="2">#REF!</definedName>
    <definedName name="DIF" localSheetId="0">#REF!</definedName>
    <definedName name="DIF" localSheetId="1">#REF!</definedName>
    <definedName name="DIF">#REF!</definedName>
    <definedName name="Eff" localSheetId="2">#REF!</definedName>
    <definedName name="Eff" localSheetId="0">#REF!</definedName>
    <definedName name="Eff" localSheetId="1">#REF!</definedName>
    <definedName name="Eff">#REF!</definedName>
    <definedName name="floor">0.097</definedName>
    <definedName name="FundingLevel" localSheetId="2">#REF!</definedName>
    <definedName name="FundingLevel" localSheetId="0">#REF!</definedName>
    <definedName name="FundingLevel" localSheetId="1">#REF!</definedName>
    <definedName name="FundingLevel">#REF!</definedName>
    <definedName name="Max_kWhs" localSheetId="2">[4]Page1!$D$17</definedName>
    <definedName name="Max_kWhs" localSheetId="0">[4]Page1!$D$17</definedName>
    <definedName name="Max_kWhs" localSheetId="1">[4]Page1!$D$17</definedName>
    <definedName name="Max_kWhs">[5]Page1!$D$17</definedName>
    <definedName name="name" localSheetId="2">#REF!</definedName>
    <definedName name="name" localSheetId="0">#REF!</definedName>
    <definedName name="name" localSheetId="1">#REF!</definedName>
    <definedName name="name">#REF!</definedName>
    <definedName name="nnnn">[8]Appendices!$I$1:$T$28</definedName>
    <definedName name="OH2_1" localSheetId="2">#REF!</definedName>
    <definedName name="OH2_1" localSheetId="0">#REF!</definedName>
    <definedName name="OH2_1" localSheetId="1">#REF!</definedName>
    <definedName name="OH2_1">#REF!</definedName>
    <definedName name="OH2_2" localSheetId="2">#REF!</definedName>
    <definedName name="OH2_2" localSheetId="0">#REF!</definedName>
    <definedName name="OH2_2" localSheetId="1">#REF!</definedName>
    <definedName name="OH2_2">#REF!</definedName>
    <definedName name="pers" localSheetId="2">#REF!</definedName>
    <definedName name="pers" localSheetId="0">#REF!</definedName>
    <definedName name="pers" localSheetId="1">#REF!</definedName>
    <definedName name="pers">#REF!</definedName>
    <definedName name="_xlnm.Print_Area" localSheetId="2">'Depreciation ''17'!$A$1:$J$29</definedName>
    <definedName name="_xlnm.Print_Area" localSheetId="0">'Depreciation Schedule ''16'!$A$1:$I$31</definedName>
    <definedName name="_xlnm.Print_Area" localSheetId="1">'Schedule in Transition'!$A$1:$J$35</definedName>
    <definedName name="respondent" localSheetId="2">#REF!</definedName>
    <definedName name="respondent" localSheetId="0">#REF!</definedName>
    <definedName name="respondent" localSheetId="1">#REF!</definedName>
    <definedName name="respondent">#REF!</definedName>
    <definedName name="statezip" localSheetId="2">#REF!</definedName>
    <definedName name="statezip" localSheetId="0">#REF!</definedName>
    <definedName name="statezip" localSheetId="1">#REF!</definedName>
    <definedName name="statezip">#REF!</definedName>
    <definedName name="telephone" localSheetId="2">#REF!</definedName>
    <definedName name="telephone" localSheetId="0">#REF!</definedName>
    <definedName name="telephone" localSheetId="1">#REF!</definedName>
    <definedName name="telephone">#REF!</definedName>
    <definedName name="TestPeriod" localSheetId="2">#REF!</definedName>
    <definedName name="TestPeriod" localSheetId="1">#REF!</definedName>
    <definedName name="TestPeriod">#REF!</definedName>
    <definedName name="TOP">#N/A</definedName>
    <definedName name="UtilityName" localSheetId="2">'[4]Title Page'!$B$17</definedName>
    <definedName name="UtilityName" localSheetId="0">'[4]Title Page'!$B$17</definedName>
    <definedName name="UtilityName" localSheetId="1">'[4]Title Page'!$B$17</definedName>
    <definedName name="UtilityName">#REF!</definedName>
    <definedName name="VendorNo">#REF!</definedName>
    <definedName name="ye" localSheetId="2">#REF!</definedName>
    <definedName name="ye" localSheetId="0">#REF!</definedName>
    <definedName name="ye" localSheetId="1">#REF!</definedName>
    <definedName name="y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E23" i="3"/>
  <c r="C23" i="3"/>
  <c r="H20" i="3"/>
  <c r="I20" i="3" s="1"/>
  <c r="G20" i="3"/>
  <c r="F20" i="3"/>
  <c r="G18" i="3"/>
  <c r="H18" i="3" s="1"/>
  <c r="I18" i="3" s="1"/>
  <c r="F18" i="3"/>
  <c r="H16" i="3"/>
  <c r="I16" i="3" s="1"/>
  <c r="G16" i="3"/>
  <c r="F16" i="3"/>
  <c r="G14" i="3"/>
  <c r="H14" i="3" s="1"/>
  <c r="I14" i="3" s="1"/>
  <c r="F14" i="3"/>
  <c r="H12" i="3"/>
  <c r="I12" i="3" s="1"/>
  <c r="G12" i="3"/>
  <c r="F12" i="3"/>
  <c r="G10" i="3"/>
  <c r="G23" i="3" s="1"/>
  <c r="G23" i="2"/>
  <c r="E23" i="2"/>
  <c r="C23" i="2"/>
  <c r="G20" i="2"/>
  <c r="H20" i="2" s="1"/>
  <c r="I20" i="2" s="1"/>
  <c r="F20" i="2"/>
  <c r="G18" i="2"/>
  <c r="H18" i="2" s="1"/>
  <c r="I18" i="2" s="1"/>
  <c r="F18" i="2"/>
  <c r="G16" i="2"/>
  <c r="H16" i="2" s="1"/>
  <c r="I16" i="2" s="1"/>
  <c r="F16" i="2"/>
  <c r="G14" i="2"/>
  <c r="H14" i="2" s="1"/>
  <c r="I14" i="2" s="1"/>
  <c r="F14" i="2"/>
  <c r="H12" i="2"/>
  <c r="I12" i="2" s="1"/>
  <c r="F12" i="2"/>
  <c r="G10" i="2"/>
  <c r="H10" i="2" s="1"/>
  <c r="F10" i="2"/>
  <c r="F23" i="2" s="1"/>
  <c r="F22" i="1"/>
  <c r="E22" i="1"/>
  <c r="C22" i="1"/>
  <c r="G19" i="1"/>
  <c r="H19" i="1" s="1"/>
  <c r="I19" i="1" s="1"/>
  <c r="F19" i="1"/>
  <c r="G17" i="1"/>
  <c r="H17" i="1" s="1"/>
  <c r="I17" i="1" s="1"/>
  <c r="F17" i="1"/>
  <c r="G15" i="1"/>
  <c r="H15" i="1" s="1"/>
  <c r="I15" i="1" s="1"/>
  <c r="F15" i="1"/>
  <c r="G13" i="1"/>
  <c r="H13" i="1" s="1"/>
  <c r="I13" i="1" s="1"/>
  <c r="F13" i="1"/>
  <c r="H11" i="1"/>
  <c r="I11" i="1" s="1"/>
  <c r="F11" i="1"/>
  <c r="G9" i="1"/>
  <c r="G22" i="1" s="1"/>
  <c r="F9" i="1"/>
  <c r="H23" i="2" l="1"/>
  <c r="I10" i="2"/>
  <c r="I23" i="2" s="1"/>
  <c r="H10" i="3"/>
  <c r="H9" i="1"/>
  <c r="H22" i="1" l="1"/>
  <c r="I9" i="1"/>
  <c r="I22" i="1" s="1"/>
  <c r="H23" i="3"/>
  <c r="I10" i="3"/>
  <c r="I23" i="3" s="1"/>
</calcChain>
</file>

<file path=xl/sharedStrings.xml><?xml version="1.0" encoding="utf-8"?>
<sst xmlns="http://schemas.openxmlformats.org/spreadsheetml/2006/main" count="91" uniqueCount="38">
  <si>
    <t>Tuluksak Traditional Power Utility</t>
  </si>
  <si>
    <t>2016 DEPRECIATION SCHEDULE</t>
  </si>
  <si>
    <t>YEAR</t>
  </si>
  <si>
    <t>EXP</t>
  </si>
  <si>
    <t>ACCUM</t>
  </si>
  <si>
    <t>BOOK</t>
  </si>
  <si>
    <t>DESCRIPTION</t>
  </si>
  <si>
    <t>PURCH</t>
  </si>
  <si>
    <t>COST</t>
  </si>
  <si>
    <t>LIFE</t>
  </si>
  <si>
    <t>DEPREC</t>
  </si>
  <si>
    <t>VALUE</t>
  </si>
  <si>
    <t>Wire Meters</t>
  </si>
  <si>
    <t>Labor for Gen. Maint.</t>
  </si>
  <si>
    <t>AMPY Meters</t>
  </si>
  <si>
    <t>Generator Repair</t>
  </si>
  <si>
    <t>Generator Oil</t>
  </si>
  <si>
    <t>TOTAL</t>
  </si>
  <si>
    <t>-</t>
  </si>
  <si>
    <t xml:space="preserve">To create the new Depreciation Schedule for next year, right click on tab below...  </t>
  </si>
  <si>
    <t>Left click on "Move or Copy"</t>
  </si>
  <si>
    <t>Check the box for "Create a copy"</t>
  </si>
  <si>
    <t>Select "move to end"</t>
  </si>
  <si>
    <t>Click OK</t>
  </si>
  <si>
    <t>Right click on the new tab and select "Rename"</t>
  </si>
  <si>
    <t>Change the name to reflect the current year</t>
  </si>
  <si>
    <t>Updating the Depreciation Schedule - Make a copy of this tab and label it Depreciation Schedule '17.  Do the following steps on that tab.</t>
  </si>
  <si>
    <t>1. Copy 2016 Accumulated Depreciation and Book Values</t>
  </si>
  <si>
    <t>2.  Paste Values under 2015 Accumulated Depreciation and Book Values</t>
  </si>
  <si>
    <t>3.  Change the 2015s to 2016s and the 2016s to 2017s in the column titles.  Change the dates of the Report.</t>
  </si>
  <si>
    <t xml:space="preserve">4.  The 2017 Depreciation for the Overhaul first has $4,000, but makes a negative number for 2016 book value.  Only put as much </t>
  </si>
  <si>
    <t xml:space="preserve"> in 2017 Depreciation to make the 2016 Book Value O - if remaining Depreciation is less than the annual depreciation allowed. </t>
  </si>
  <si>
    <t>ABCD Electric Utility</t>
  </si>
  <si>
    <t>New Generator</t>
  </si>
  <si>
    <t xml:space="preserve">5.  Add any new equipment/repairs or supplies to be amortized or depreciated.  </t>
  </si>
  <si>
    <t xml:space="preserve">6.  Put The total for 2017 Depreciation on page 4 of the Annual Report.  Replace page 6 of the Annual  Report   </t>
  </si>
  <si>
    <t>with this Depreciation Schedule.</t>
  </si>
  <si>
    <t>2017 DEPRECIATION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</si>
</sst>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2"/>
        <bgColor indexed="9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2" borderId="1" xfId="2" applyFont="1" applyFill="1" applyBorder="1"/>
    <xf numFmtId="0" fontId="4" fillId="2" borderId="1" xfId="2" applyFont="1" applyFill="1" applyBorder="1"/>
    <xf numFmtId="3" fontId="3" fillId="2" borderId="1" xfId="2" applyNumberFormat="1" applyFont="1" applyFill="1" applyBorder="1"/>
    <xf numFmtId="1" fontId="3" fillId="2" borderId="1" xfId="2" applyNumberFormat="1" applyFont="1" applyFill="1" applyBorder="1" applyAlignment="1">
      <alignment horizontal="center"/>
    </xf>
    <xf numFmtId="0" fontId="3" fillId="2" borderId="2" xfId="2" applyFont="1" applyFill="1" applyBorder="1"/>
    <xf numFmtId="0" fontId="3" fillId="2" borderId="1" xfId="2" applyFont="1" applyFill="1" applyBorder="1" applyAlignment="1">
      <alignment horizontal="right"/>
    </xf>
    <xf numFmtId="164" fontId="3" fillId="2" borderId="1" xfId="2" applyNumberFormat="1" applyFont="1" applyFill="1" applyBorder="1"/>
    <xf numFmtId="0" fontId="4" fillId="2" borderId="0" xfId="2" applyFont="1" applyFill="1"/>
    <xf numFmtId="0" fontId="3" fillId="2" borderId="3" xfId="2" quotePrefix="1" applyFont="1" applyFill="1" applyBorder="1" applyAlignment="1">
      <alignment horizontal="left"/>
    </xf>
    <xf numFmtId="0" fontId="3" fillId="2" borderId="3" xfId="2" applyFont="1" applyFill="1" applyBorder="1"/>
    <xf numFmtId="3" fontId="3" fillId="2" borderId="3" xfId="2" applyNumberFormat="1" applyFont="1" applyFill="1" applyBorder="1"/>
    <xf numFmtId="1" fontId="3" fillId="2" borderId="3" xfId="2" applyNumberFormat="1" applyFont="1" applyFill="1" applyBorder="1" applyAlignment="1">
      <alignment horizontal="center"/>
    </xf>
    <xf numFmtId="0" fontId="3" fillId="2" borderId="4" xfId="2" applyFont="1" applyFill="1" applyBorder="1"/>
    <xf numFmtId="0" fontId="4" fillId="2" borderId="3" xfId="2" applyFont="1" applyFill="1" applyBorder="1"/>
    <xf numFmtId="0" fontId="3" fillId="2" borderId="5" xfId="2" applyFont="1" applyFill="1" applyBorder="1"/>
    <xf numFmtId="3" fontId="3" fillId="2" borderId="5" xfId="2" applyNumberFormat="1" applyFont="1" applyFill="1" applyBorder="1"/>
    <xf numFmtId="1" fontId="3" fillId="2" borderId="6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1" fontId="3" fillId="2" borderId="8" xfId="2" applyNumberFormat="1" applyFont="1" applyFill="1" applyBorder="1" applyAlignment="1">
      <alignment horizontal="center"/>
    </xf>
    <xf numFmtId="0" fontId="3" fillId="3" borderId="9" xfId="2" applyFont="1" applyFill="1" applyBorder="1"/>
    <xf numFmtId="0" fontId="3" fillId="2" borderId="1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2" fillId="2" borderId="0" xfId="2" applyFill="1"/>
    <xf numFmtId="0" fontId="5" fillId="2" borderId="5" xfId="2" applyFont="1" applyFill="1" applyBorder="1" applyAlignment="1">
      <alignment horizontal="center"/>
    </xf>
    <xf numFmtId="3" fontId="5" fillId="2" borderId="5" xfId="2" applyNumberFormat="1" applyFont="1" applyFill="1" applyBorder="1" applyAlignment="1">
      <alignment horizontal="center"/>
    </xf>
    <xf numFmtId="1" fontId="5" fillId="2" borderId="6" xfId="2" applyNumberFormat="1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1" fontId="5" fillId="2" borderId="12" xfId="2" applyNumberFormat="1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/>
    <xf numFmtId="3" fontId="6" fillId="2" borderId="5" xfId="2" applyNumberFormat="1" applyFont="1" applyFill="1" applyBorder="1"/>
    <xf numFmtId="1" fontId="6" fillId="2" borderId="6" xfId="2" applyNumberFormat="1" applyFont="1" applyFill="1" applyBorder="1" applyAlignment="1">
      <alignment horizontal="center"/>
    </xf>
    <xf numFmtId="0" fontId="6" fillId="2" borderId="11" xfId="2" applyFont="1" applyFill="1" applyBorder="1"/>
    <xf numFmtId="1" fontId="6" fillId="2" borderId="12" xfId="2" applyNumberFormat="1" applyFont="1" applyFill="1" applyBorder="1" applyAlignment="1">
      <alignment horizontal="center"/>
    </xf>
    <xf numFmtId="0" fontId="6" fillId="3" borderId="13" xfId="2" applyFont="1" applyFill="1" applyBorder="1"/>
    <xf numFmtId="0" fontId="6" fillId="2" borderId="10" xfId="2" applyFont="1" applyFill="1" applyBorder="1"/>
    <xf numFmtId="0" fontId="6" fillId="2" borderId="0" xfId="2" applyFont="1" applyFill="1"/>
    <xf numFmtId="0" fontId="6" fillId="2" borderId="5" xfId="2" applyFont="1" applyFill="1" applyBorder="1" applyAlignment="1">
      <alignment horizontal="center"/>
    </xf>
    <xf numFmtId="3" fontId="6" fillId="2" borderId="11" xfId="2" applyNumberFormat="1" applyFont="1" applyFill="1" applyBorder="1"/>
    <xf numFmtId="3" fontId="6" fillId="3" borderId="13" xfId="2" applyNumberFormat="1" applyFont="1" applyFill="1" applyBorder="1"/>
    <xf numFmtId="3" fontId="6" fillId="2" borderId="10" xfId="2" applyNumberFormat="1" applyFont="1" applyFill="1" applyBorder="1"/>
    <xf numFmtId="0" fontId="6" fillId="2" borderId="5" xfId="2" applyFont="1" applyFill="1" applyBorder="1" applyAlignment="1">
      <alignment horizontal="left"/>
    </xf>
    <xf numFmtId="165" fontId="6" fillId="2" borderId="12" xfId="1" applyNumberFormat="1" applyFont="1" applyFill="1" applyBorder="1" applyAlignment="1">
      <alignment horizontal="center"/>
    </xf>
    <xf numFmtId="0" fontId="5" fillId="2" borderId="0" xfId="2" applyFont="1" applyFill="1"/>
    <xf numFmtId="14" fontId="6" fillId="2" borderId="5" xfId="2" applyNumberFormat="1" applyFont="1" applyFill="1" applyBorder="1" applyAlignment="1">
      <alignment horizontal="center"/>
    </xf>
    <xf numFmtId="3" fontId="6" fillId="3" borderId="14" xfId="2" applyNumberFormat="1" applyFont="1" applyFill="1" applyBorder="1"/>
    <xf numFmtId="3" fontId="6" fillId="2" borderId="15" xfId="2" applyNumberFormat="1" applyFont="1" applyFill="1" applyBorder="1"/>
    <xf numFmtId="1" fontId="6" fillId="2" borderId="16" xfId="2" applyNumberFormat="1" applyFont="1" applyFill="1" applyBorder="1" applyAlignment="1">
      <alignment horizontal="center"/>
    </xf>
    <xf numFmtId="3" fontId="6" fillId="2" borderId="17" xfId="2" applyNumberFormat="1" applyFont="1" applyFill="1" applyBorder="1"/>
    <xf numFmtId="1" fontId="6" fillId="2" borderId="18" xfId="2" applyNumberFormat="1" applyFont="1" applyFill="1" applyBorder="1" applyAlignment="1">
      <alignment horizontal="center"/>
    </xf>
    <xf numFmtId="3" fontId="6" fillId="2" borderId="19" xfId="2" applyNumberFormat="1" applyFont="1" applyFill="1" applyBorder="1"/>
    <xf numFmtId="0" fontId="5" fillId="2" borderId="5" xfId="2" applyFont="1" applyFill="1" applyBorder="1"/>
    <xf numFmtId="3" fontId="5" fillId="2" borderId="20" xfId="2" applyNumberFormat="1" applyFont="1" applyFill="1" applyBorder="1"/>
    <xf numFmtId="1" fontId="5" fillId="2" borderId="21" xfId="2" applyNumberFormat="1" applyFont="1" applyFill="1" applyBorder="1" applyAlignment="1">
      <alignment horizontal="center"/>
    </xf>
    <xf numFmtId="1" fontId="5" fillId="2" borderId="22" xfId="2" applyNumberFormat="1" applyFont="1" applyFill="1" applyBorder="1" applyAlignment="1">
      <alignment horizontal="center"/>
    </xf>
    <xf numFmtId="3" fontId="5" fillId="3" borderId="23" xfId="2" applyNumberFormat="1" applyFont="1" applyFill="1" applyBorder="1"/>
    <xf numFmtId="3" fontId="5" fillId="2" borderId="24" xfId="2" applyNumberFormat="1" applyFont="1" applyFill="1" applyBorder="1"/>
    <xf numFmtId="0" fontId="6" fillId="2" borderId="25" xfId="2" applyFont="1" applyFill="1" applyBorder="1"/>
    <xf numFmtId="1" fontId="6" fillId="2" borderId="25" xfId="2" applyNumberFormat="1" applyFont="1" applyFill="1" applyBorder="1" applyAlignment="1">
      <alignment horizontal="center"/>
    </xf>
    <xf numFmtId="3" fontId="6" fillId="2" borderId="25" xfId="2" applyNumberFormat="1" applyFont="1" applyFill="1" applyBorder="1"/>
    <xf numFmtId="1" fontId="6" fillId="2" borderId="26" xfId="2" applyNumberFormat="1" applyFont="1" applyFill="1" applyBorder="1" applyAlignment="1">
      <alignment horizontal="center"/>
    </xf>
    <xf numFmtId="3" fontId="6" fillId="2" borderId="25" xfId="2" applyNumberFormat="1" applyFont="1" applyFill="1" applyBorder="1" applyAlignment="1">
      <alignment horizontal="right"/>
    </xf>
    <xf numFmtId="1" fontId="6" fillId="0" borderId="1" xfId="2" applyNumberFormat="1" applyFont="1" applyBorder="1" applyAlignment="1">
      <alignment horizontal="left"/>
    </xf>
    <xf numFmtId="1" fontId="6" fillId="2" borderId="1" xfId="2" applyNumberFormat="1" applyFont="1" applyFill="1" applyBorder="1"/>
    <xf numFmtId="3" fontId="6" fillId="2" borderId="1" xfId="2" applyNumberFormat="1" applyFont="1" applyFill="1" applyBorder="1"/>
    <xf numFmtId="0" fontId="6" fillId="2" borderId="1" xfId="2" applyFont="1" applyFill="1" applyBorder="1"/>
    <xf numFmtId="0" fontId="2" fillId="2" borderId="1" xfId="2" applyFill="1" applyBorder="1"/>
    <xf numFmtId="3" fontId="2" fillId="2" borderId="1" xfId="2" applyNumberFormat="1" applyFill="1" applyBorder="1"/>
    <xf numFmtId="3" fontId="2" fillId="2" borderId="0" xfId="2" applyNumberFormat="1" applyFill="1"/>
    <xf numFmtId="1" fontId="6" fillId="2" borderId="1" xfId="2" applyNumberFormat="1" applyFont="1" applyFill="1" applyBorder="1" applyAlignment="1">
      <alignment horizontal="center"/>
    </xf>
    <xf numFmtId="1" fontId="3" fillId="0" borderId="1" xfId="2" applyNumberFormat="1" applyFont="1" applyBorder="1" applyAlignment="1">
      <alignment horizontal="center"/>
    </xf>
    <xf numFmtId="0" fontId="6" fillId="2" borderId="1" xfId="2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4" xfId="2" xr:uid="{7EA33EB8-0A0A-4551-8C77-BE76D7486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Documents\DOE%20START%20Round%203\Deliverables\Final%20Drafts\Final%20Submissions\PCE%20Spreadsheet%20Originals.xlsx" TargetMode="External"/><Relationship Id="rId1" Type="http://schemas.openxmlformats.org/officeDocument/2006/relationships/externalLinkPath" Target="/Documents/Documents/DOE%20START%20Round%203/Deliverables/Final%20Drafts/Final%20Submissions/PCE%20Spreadsheet%20Origin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Akhiok/AKHIOK99.a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Chenega%20Bay/LARSENBAY98.a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Village%20Projects%20-%20CLF/Lake%20and%20Peninsual%20Borough/Kokhanok/Annual%20Reports/2015/Final%20Docs/Final%20Report%20as%20Submitted%2010-27-15/YE1231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START%20Round%203/Deliverables/Final%20Drafts/Elementary%20Version/Final%20Formatted%20Lessons/8.%20Annual%20Report%20to%20the%20RCA/YE1231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Ungusraq/NELSONLG98.a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Technical%20Assistance/Technical%20Assistance%20Contract/Levelock/Working%20Ledger/2018%20Levelock%20Ledger%20FINAL%20through%20Jul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ED_APUC1\DATA\HOME\FINANCE\PCE.filings\SHELDONPT98.an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r Reading Sheet"/>
      <sheetName val="Sample Ledger"/>
      <sheetName val="KWhGener-FuelInfo"/>
      <sheetName val="KWhSold-PCEkWh"/>
      <sheetName val="Directions for Fuel Report"/>
      <sheetName val="Fuel Report Form"/>
      <sheetName val="544 Claim for Refund"/>
      <sheetName val="544.1 Schedule of Invoices"/>
      <sheetName val="544.2 Equipment List"/>
      <sheetName val="Page 5 of Annual Report"/>
      <sheetName val="YTD kWhGener-FuelInfo"/>
      <sheetName val="Depreciation Schedule '16"/>
      <sheetName val="Schedule in Transition"/>
      <sheetName val="Depreciation '17"/>
      <sheetName val="Rate Calculation"/>
      <sheetName val="PCE Estimation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 1 &amp; 2"/>
      <sheetName val="Trend"/>
      <sheetName val="Dep98"/>
      <sheetName val="Loan"/>
      <sheetName val="App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 (2)"/>
      <sheetName val="Depreciation"/>
      <sheetName val="Efficienc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Title Page"/>
      <sheetName val="Page1"/>
      <sheetName val="Page 2"/>
      <sheetName val="Page 3"/>
      <sheetName val="Page 4"/>
      <sheetName val="Page 4A"/>
      <sheetName val="Page 5"/>
      <sheetName val="Page 6"/>
      <sheetName val="Page7"/>
    </sheetNames>
    <sheetDataSet>
      <sheetData sheetId="0"/>
      <sheetData sheetId="1">
        <row r="17">
          <cell r="B17" t="str">
            <v>KOKHANOK ELECTRIC</v>
          </cell>
        </row>
      </sheetData>
      <sheetData sheetId="2">
        <row r="12">
          <cell r="J12">
            <v>0.1482</v>
          </cell>
        </row>
        <row r="17">
          <cell r="D17">
            <v>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Title Page"/>
      <sheetName val="Page1"/>
      <sheetName val="Page 2"/>
      <sheetName val="Page 3"/>
      <sheetName val="Page 4"/>
      <sheetName val="Page 4A"/>
      <sheetName val="Page 5"/>
      <sheetName val="Page 6 "/>
      <sheetName val="Page7"/>
    </sheetNames>
    <sheetDataSet>
      <sheetData sheetId="0"/>
      <sheetData sheetId="1"/>
      <sheetData sheetId="2">
        <row r="12">
          <cell r="J12">
            <v>0.16669999999999999</v>
          </cell>
        </row>
        <row r="17">
          <cell r="D17">
            <v>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 (2)"/>
      <sheetName val="Depreciation"/>
    </sheetNames>
    <sheetDataSet>
      <sheetData sheetId="0"/>
      <sheetData sheetId="1"/>
      <sheetData sheetId="2"/>
      <sheetData sheetId="3"/>
      <sheetData sheetId="4">
        <row r="1">
          <cell r="A1" t="str">
            <v>Nelson Lagoon Depreciation Schedule - Year End 12/31/94</v>
          </cell>
          <cell r="G1" t="str">
            <v>O'H-1</v>
          </cell>
        </row>
        <row r="3">
          <cell r="B3" t="str">
            <v>Purchase</v>
          </cell>
          <cell r="C3" t="str">
            <v>Purchase</v>
          </cell>
          <cell r="D3" t="str">
            <v>Expected</v>
          </cell>
          <cell r="E3" t="str">
            <v>Annual</v>
          </cell>
          <cell r="F3" t="str">
            <v>Accumulated</v>
          </cell>
          <cell r="G3" t="str">
            <v>Current</v>
          </cell>
        </row>
        <row r="4">
          <cell r="A4" t="str">
            <v>Asset</v>
          </cell>
          <cell r="B4" t="str">
            <v>Date</v>
          </cell>
          <cell r="C4" t="str">
            <v>Price</v>
          </cell>
          <cell r="D4" t="str">
            <v>Life</v>
          </cell>
          <cell r="E4" t="str">
            <v>Depreciation</v>
          </cell>
          <cell r="F4" t="str">
            <v>Depreciation</v>
          </cell>
          <cell r="G4" t="str">
            <v>Value</v>
          </cell>
        </row>
        <row r="5">
          <cell r="A5" t="str">
            <v>20 KW Caterpillar</v>
          </cell>
          <cell r="B5">
            <v>1983</v>
          </cell>
          <cell r="C5">
            <v>33377</v>
          </cell>
          <cell r="D5">
            <v>14</v>
          </cell>
          <cell r="E5">
            <v>2384.0714285714284</v>
          </cell>
          <cell r="F5">
            <v>28608.857142857141</v>
          </cell>
          <cell r="G5">
            <v>4768.1428571428587</v>
          </cell>
        </row>
        <row r="6">
          <cell r="A6" t="str">
            <v>80 KW John Deere</v>
          </cell>
          <cell r="B6">
            <v>1987</v>
          </cell>
          <cell r="C6">
            <v>13963</v>
          </cell>
          <cell r="D6">
            <v>14</v>
          </cell>
          <cell r="E6">
            <v>997.35714285714289</v>
          </cell>
          <cell r="F6">
            <v>7646.16</v>
          </cell>
          <cell r="G6">
            <v>6316.84</v>
          </cell>
        </row>
        <row r="7">
          <cell r="A7" t="str">
            <v>80 KW John Deere</v>
          </cell>
          <cell r="B7">
            <v>1988</v>
          </cell>
          <cell r="C7">
            <v>21044</v>
          </cell>
          <cell r="D7">
            <v>14</v>
          </cell>
          <cell r="E7">
            <v>1503.1428571428571</v>
          </cell>
          <cell r="F7">
            <v>9769.8571428571431</v>
          </cell>
          <cell r="G7">
            <v>11274.142857142857</v>
          </cell>
        </row>
        <row r="8">
          <cell r="A8" t="str">
            <v>Copy Machine</v>
          </cell>
          <cell r="B8">
            <v>1989</v>
          </cell>
          <cell r="C8">
            <v>1231</v>
          </cell>
          <cell r="D8">
            <v>10</v>
          </cell>
          <cell r="E8">
            <v>123.1</v>
          </cell>
          <cell r="F8">
            <v>636</v>
          </cell>
          <cell r="G8">
            <v>595</v>
          </cell>
        </row>
        <row r="9">
          <cell r="A9" t="str">
            <v>Transformer</v>
          </cell>
          <cell r="B9">
            <v>1989</v>
          </cell>
          <cell r="C9">
            <v>712.35</v>
          </cell>
          <cell r="D9">
            <v>20</v>
          </cell>
          <cell r="E9">
            <v>35.6175</v>
          </cell>
          <cell r="F9">
            <v>213.70749999999998</v>
          </cell>
          <cell r="G9">
            <v>498.64250000000004</v>
          </cell>
          <cell r="H9">
            <v>320.55999999999995</v>
          </cell>
        </row>
        <row r="10">
          <cell r="A10" t="str">
            <v>#T25387-35</v>
          </cell>
        </row>
        <row r="11">
          <cell r="A11" t="str">
            <v>Transformer</v>
          </cell>
          <cell r="B11">
            <v>1989</v>
          </cell>
          <cell r="C11">
            <v>903</v>
          </cell>
          <cell r="D11">
            <v>20</v>
          </cell>
          <cell r="E11">
            <v>45.15</v>
          </cell>
          <cell r="F11">
            <v>267.21999999999997</v>
          </cell>
          <cell r="G11">
            <v>635.78</v>
          </cell>
          <cell r="H11">
            <v>402.66999999999996</v>
          </cell>
        </row>
        <row r="12">
          <cell r="A12" t="str">
            <v>#T253518-35</v>
          </cell>
        </row>
        <row r="13">
          <cell r="A13" t="str">
            <v>Power Stat System</v>
          </cell>
          <cell r="B13">
            <v>1992</v>
          </cell>
          <cell r="C13">
            <v>35528</v>
          </cell>
          <cell r="D13">
            <v>15</v>
          </cell>
          <cell r="E13">
            <v>2368.5333333333333</v>
          </cell>
          <cell r="F13">
            <v>3748.5333333333333</v>
          </cell>
          <cell r="G13">
            <v>31779.466666666667</v>
          </cell>
          <cell r="H13">
            <v>10854.133333333333</v>
          </cell>
        </row>
        <row r="14">
          <cell r="A14" t="str">
            <v>Generator</v>
          </cell>
          <cell r="B14">
            <v>1993</v>
          </cell>
          <cell r="C14">
            <v>8254</v>
          </cell>
          <cell r="D14">
            <v>14</v>
          </cell>
          <cell r="E14">
            <v>589.57142857142856</v>
          </cell>
          <cell r="F14">
            <v>1080.5714285714284</v>
          </cell>
          <cell r="G14">
            <v>7173.4285714285716</v>
          </cell>
          <cell r="H14">
            <v>2849.2857142857142</v>
          </cell>
        </row>
        <row r="15">
          <cell r="A15" t="str">
            <v>Computer</v>
          </cell>
          <cell r="B15" t="str">
            <v>3/94</v>
          </cell>
          <cell r="C15">
            <v>1275</v>
          </cell>
          <cell r="D15">
            <v>3</v>
          </cell>
          <cell r="E15">
            <v>319</v>
          </cell>
          <cell r="F15">
            <v>319</v>
          </cell>
          <cell r="G15">
            <v>956</v>
          </cell>
          <cell r="H15">
            <v>1276</v>
          </cell>
        </row>
        <row r="16">
          <cell r="A16" t="str">
            <v>Circuit Breaker</v>
          </cell>
          <cell r="B16" t="str">
            <v>3/94</v>
          </cell>
          <cell r="C16">
            <v>851</v>
          </cell>
          <cell r="D16">
            <v>10</v>
          </cell>
          <cell r="E16">
            <v>64</v>
          </cell>
          <cell r="F16">
            <v>64</v>
          </cell>
          <cell r="G16">
            <v>787</v>
          </cell>
          <cell r="H16">
            <v>256</v>
          </cell>
        </row>
        <row r="17">
          <cell r="H17">
            <v>0</v>
          </cell>
        </row>
        <row r="18">
          <cell r="A18" t="str">
            <v>TOTAL</v>
          </cell>
          <cell r="C18">
            <v>117138.35</v>
          </cell>
          <cell r="E18">
            <v>8429.54369047619</v>
          </cell>
          <cell r="F18">
            <v>52353.906547619044</v>
          </cell>
          <cell r="G18">
            <v>64784.443452380954</v>
          </cell>
        </row>
        <row r="21">
          <cell r="A21" t="str">
            <v>Nelson Lagoon Amortization Schedule - Year End 12/31/94</v>
          </cell>
        </row>
        <row r="24">
          <cell r="D24" t="str">
            <v>Expected</v>
          </cell>
          <cell r="E24" t="str">
            <v>1994</v>
          </cell>
          <cell r="F24" t="str">
            <v>Accumulated</v>
          </cell>
          <cell r="G24" t="str">
            <v>Remaining</v>
          </cell>
        </row>
        <row r="25">
          <cell r="A25" t="str">
            <v>Expense</v>
          </cell>
          <cell r="B25" t="str">
            <v>Date</v>
          </cell>
          <cell r="C25" t="str">
            <v>Price</v>
          </cell>
          <cell r="D25" t="str">
            <v>Life</v>
          </cell>
          <cell r="E25" t="str">
            <v>Amortization</v>
          </cell>
          <cell r="F25" t="str">
            <v>Amortization</v>
          </cell>
          <cell r="G25" t="str">
            <v>Value</v>
          </cell>
        </row>
        <row r="27">
          <cell r="A27" t="str">
            <v>80 KW Overhaul</v>
          </cell>
          <cell r="B27" t="str">
            <v>2/91</v>
          </cell>
          <cell r="C27">
            <v>4816.05</v>
          </cell>
          <cell r="D27">
            <v>6</v>
          </cell>
          <cell r="E27">
            <v>802.67500000000007</v>
          </cell>
          <cell r="F27">
            <v>3144.0250000000001</v>
          </cell>
          <cell r="G27">
            <v>1672.0250000000001</v>
          </cell>
        </row>
        <row r="28">
          <cell r="A28" t="str">
            <v>80 KW Overhaul</v>
          </cell>
          <cell r="B28" t="str">
            <v>12/91</v>
          </cell>
          <cell r="C28">
            <v>6640.96</v>
          </cell>
          <cell r="D28">
            <v>6</v>
          </cell>
          <cell r="E28">
            <v>1106.8266666666666</v>
          </cell>
          <cell r="F28">
            <v>3412.4799999999996</v>
          </cell>
          <cell r="G28">
            <v>3228.4800000000005</v>
          </cell>
        </row>
        <row r="30">
          <cell r="A30" t="str">
            <v>TOTAL</v>
          </cell>
          <cell r="C30">
            <v>11457.01</v>
          </cell>
          <cell r="E30">
            <v>1909.5016666666666</v>
          </cell>
          <cell r="F30">
            <v>6556.5049999999992</v>
          </cell>
          <cell r="G30">
            <v>4900.505000000001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. 17 Revised"/>
      <sheetName val="Feb.18 Revised"/>
      <sheetName val="March 2018"/>
      <sheetName val="April 2018"/>
      <sheetName val="May 2018"/>
      <sheetName val="May PCE"/>
      <sheetName val="June 2018"/>
      <sheetName val="June PCE"/>
      <sheetName val="July 2018"/>
      <sheetName val="July PCE"/>
      <sheetName val="KWhGener-FuelInfo"/>
      <sheetName val="KWhSold-PCEkWh"/>
      <sheetName val="Meter Reading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"/>
    </sheetNames>
    <sheetDataSet>
      <sheetData sheetId="0">
        <row r="1">
          <cell r="I1" t="str">
            <v>SHELDON POINT ELECTRIC COMPANY</v>
          </cell>
          <cell r="K1" t="str">
            <v>SHELDON POINT ELECTRIC COMPANY</v>
          </cell>
          <cell r="N1" t="str">
            <v>APPENDIX 1</v>
          </cell>
          <cell r="P1" t="str">
            <v>APPENDIX 1</v>
          </cell>
        </row>
        <row r="2">
          <cell r="I2" t="str">
            <v>POWER COST EQUALIZATION CALCULATION</v>
          </cell>
          <cell r="K2" t="str">
            <v>POWER COST EQUALIZATION CALCULATION</v>
          </cell>
        </row>
        <row r="3">
          <cell r="I3" t="str">
            <v>FOR TEST PERIOD ENDING DECEMBER 31, 1997</v>
          </cell>
          <cell r="K3" t="str">
            <v>FOR TEST PERIOD ENDING DECEMBER 31, 1997</v>
          </cell>
        </row>
        <row r="4">
          <cell r="I4" t="str">
            <v>UPDATED FOR FUEL PRICE CHANGE</v>
          </cell>
          <cell r="K4" t="str">
            <v>ANNUAL UPDATE</v>
          </cell>
        </row>
        <row r="9">
          <cell r="L9" t="str">
            <v>Prior</v>
          </cell>
          <cell r="N9" t="str">
            <v>Prior</v>
          </cell>
        </row>
        <row r="10">
          <cell r="L10" t="str">
            <v>Commission</v>
          </cell>
          <cell r="M10" t="str">
            <v>Utility</v>
          </cell>
          <cell r="N10" t="str">
            <v>Commission</v>
          </cell>
          <cell r="O10" t="str">
            <v>Utility</v>
          </cell>
          <cell r="P10" t="str">
            <v>Staff</v>
          </cell>
        </row>
        <row r="11">
          <cell r="L11" t="str">
            <v>Approval</v>
          </cell>
          <cell r="M11" t="str">
            <v>Request</v>
          </cell>
          <cell r="N11" t="str">
            <v>Approval</v>
          </cell>
          <cell r="O11" t="str">
            <v>Request</v>
          </cell>
          <cell r="P11" t="str">
            <v>Recommended</v>
          </cell>
        </row>
        <row r="13">
          <cell r="I13" t="str">
            <v>A.</v>
          </cell>
          <cell r="J13" t="str">
            <v>Total kWh Generated</v>
          </cell>
          <cell r="K13" t="str">
            <v>A.</v>
          </cell>
          <cell r="L13">
            <v>411312</v>
          </cell>
          <cell r="M13">
            <v>411312</v>
          </cell>
          <cell r="N13">
            <v>402756</v>
          </cell>
          <cell r="O13">
            <v>411312</v>
          </cell>
          <cell r="P13">
            <v>411312</v>
          </cell>
          <cell r="Q13">
            <v>8556</v>
          </cell>
          <cell r="R13">
            <v>2.1243631379793224E-2</v>
          </cell>
        </row>
        <row r="15">
          <cell r="I15" t="str">
            <v>B.</v>
          </cell>
          <cell r="J15" t="str">
            <v>Total kWh Sold (Appendix 2)</v>
          </cell>
          <cell r="K15" t="str">
            <v>B.</v>
          </cell>
          <cell r="L15">
            <v>384694</v>
          </cell>
          <cell r="M15">
            <v>384694</v>
          </cell>
          <cell r="N15">
            <v>375188</v>
          </cell>
          <cell r="O15">
            <v>384694</v>
          </cell>
          <cell r="P15">
            <v>384694</v>
          </cell>
        </row>
        <row r="17">
          <cell r="I17" t="str">
            <v>C.</v>
          </cell>
          <cell r="J17" t="str">
            <v>Total Non-Fuel Costs (Appendix 2)</v>
          </cell>
          <cell r="K17" t="str">
            <v>C.</v>
          </cell>
          <cell r="L17">
            <v>59214.205000000002</v>
          </cell>
          <cell r="M17">
            <v>59214.205000000002</v>
          </cell>
          <cell r="N17">
            <v>57914.34</v>
          </cell>
          <cell r="O17">
            <v>61160.73</v>
          </cell>
          <cell r="P17">
            <v>59214.205000000002</v>
          </cell>
        </row>
        <row r="19">
          <cell r="I19" t="str">
            <v>D.</v>
          </cell>
          <cell r="J19" t="str">
            <v>Non-Fuel Cost/kWh (C / B)</v>
          </cell>
          <cell r="K19" t="str">
            <v>D.</v>
          </cell>
          <cell r="L19">
            <v>0.15392547063380246</v>
          </cell>
          <cell r="M19">
            <v>0.15392547063380246</v>
          </cell>
          <cell r="N19">
            <v>0.154360853758649</v>
          </cell>
          <cell r="O19">
            <v>0.15898540138395711</v>
          </cell>
          <cell r="P19">
            <v>0.15392547063380246</v>
          </cell>
          <cell r="Q19">
            <v>4.6245476253081175E-3</v>
          </cell>
          <cell r="R19">
            <v>2.9959329147912279E-2</v>
          </cell>
        </row>
        <row r="21">
          <cell r="I21" t="str">
            <v>E.</v>
          </cell>
          <cell r="J21" t="str">
            <v>Total Fuel Costs (Appendix 2)</v>
          </cell>
          <cell r="K21" t="str">
            <v>E.</v>
          </cell>
          <cell r="L21">
            <v>36967.252160339965</v>
          </cell>
          <cell r="M21">
            <v>38152.661</v>
          </cell>
          <cell r="N21">
            <v>44898.044999999998</v>
          </cell>
          <cell r="O21">
            <v>36967.252160339965</v>
          </cell>
          <cell r="P21">
            <v>36967.252160339965</v>
          </cell>
        </row>
        <row r="23">
          <cell r="I23" t="str">
            <v>F.</v>
          </cell>
          <cell r="J23" t="str">
            <v>Fuel Costs/kWh (E / B)</v>
          </cell>
          <cell r="K23" t="str">
            <v>F.</v>
          </cell>
          <cell r="L23">
            <v>9.6095213755192352E-2</v>
          </cell>
          <cell r="M23">
            <v>9.9176646893374992E-2</v>
          </cell>
          <cell r="N23">
            <v>0.1196681263793085</v>
          </cell>
          <cell r="O23">
            <v>9.6095213755192352E-2</v>
          </cell>
          <cell r="P23">
            <v>9.6095213755192352E-2</v>
          </cell>
          <cell r="Q23">
            <v>-4.1997511195998039E-3</v>
          </cell>
          <cell r="R23">
            <v>-3.5094985161612524E-2</v>
          </cell>
        </row>
        <row r="25">
          <cell r="I25" t="str">
            <v>G.</v>
          </cell>
          <cell r="J25" t="str">
            <v>Eligible Costs/kWh (D + F)</v>
          </cell>
          <cell r="K25" t="str">
            <v>G.</v>
          </cell>
          <cell r="L25">
            <v>0.25002068438899483</v>
          </cell>
          <cell r="M25">
            <v>0.25310211752717748</v>
          </cell>
          <cell r="N25">
            <v>0.27402898013795751</v>
          </cell>
          <cell r="O25">
            <v>0.25508061513914948</v>
          </cell>
          <cell r="P25">
            <v>0.25002068438899483</v>
          </cell>
        </row>
        <row r="27">
          <cell r="I27" t="str">
            <v>H.</v>
          </cell>
          <cell r="J27" t="str">
            <v>Eligible Cost/kWh (G)</v>
          </cell>
          <cell r="K27" t="str">
            <v>H.</v>
          </cell>
          <cell r="L27" t="str">
            <v>Eligible Cost/kWh (G)</v>
          </cell>
        </row>
        <row r="28">
          <cell r="J28" t="str">
            <v xml:space="preserve">  Less 9.7 cents/kWh</v>
          </cell>
          <cell r="L28" t="str">
            <v xml:space="preserve">  Less 9.7 cents/kWh</v>
          </cell>
          <cell r="M28">
            <v>0.15610211752717748</v>
          </cell>
          <cell r="N28">
            <v>0.17702898013795751</v>
          </cell>
          <cell r="O28">
            <v>0.15808061513914948</v>
          </cell>
          <cell r="P28">
            <v>0.15302068438899483</v>
          </cell>
          <cell r="Q28" t="str">
            <v>Base Rate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9F09-C663-4CE1-9AFD-9054AC6CEE2D}">
  <sheetPr>
    <pageSetUpPr fitToPage="1"/>
  </sheetPr>
  <dimension ref="A1:J60"/>
  <sheetViews>
    <sheetView view="pageBreakPreview" zoomScaleNormal="80" zoomScaleSheetLayoutView="100" workbookViewId="0">
      <selection activeCell="G12" sqref="G12"/>
    </sheetView>
  </sheetViews>
  <sheetFormatPr defaultRowHeight="12.5" x14ac:dyDescent="0.25"/>
  <cols>
    <col min="1" max="1" width="22.81640625" style="23" customWidth="1"/>
    <col min="2" max="2" width="12.1796875" style="23" customWidth="1"/>
    <col min="3" max="3" width="10.1796875" style="71" customWidth="1"/>
    <col min="4" max="4" width="8.7265625" style="23"/>
    <col min="5" max="5" width="12.453125" style="23" customWidth="1"/>
    <col min="6" max="6" width="11.1796875" style="23" bestFit="1" customWidth="1"/>
    <col min="7" max="7" width="11.54296875" style="23" customWidth="1"/>
    <col min="8" max="8" width="13.1796875" style="23" customWidth="1"/>
    <col min="9" max="9" width="13" style="23" customWidth="1"/>
    <col min="10" max="256" width="8.7265625" style="23"/>
    <col min="257" max="257" width="22.81640625" style="23" customWidth="1"/>
    <col min="258" max="258" width="12.1796875" style="23" customWidth="1"/>
    <col min="259" max="259" width="10.1796875" style="23" customWidth="1"/>
    <col min="260" max="260" width="8.7265625" style="23"/>
    <col min="261" max="261" width="12.453125" style="23" customWidth="1"/>
    <col min="262" max="262" width="8.7265625" style="23"/>
    <col min="263" max="263" width="11.54296875" style="23" customWidth="1"/>
    <col min="264" max="264" width="13.1796875" style="23" customWidth="1"/>
    <col min="265" max="265" width="13" style="23" customWidth="1"/>
    <col min="266" max="512" width="8.7265625" style="23"/>
    <col min="513" max="513" width="22.81640625" style="23" customWidth="1"/>
    <col min="514" max="514" width="12.1796875" style="23" customWidth="1"/>
    <col min="515" max="515" width="10.1796875" style="23" customWidth="1"/>
    <col min="516" max="516" width="8.7265625" style="23"/>
    <col min="517" max="517" width="12.453125" style="23" customWidth="1"/>
    <col min="518" max="518" width="8.7265625" style="23"/>
    <col min="519" max="519" width="11.54296875" style="23" customWidth="1"/>
    <col min="520" max="520" width="13.1796875" style="23" customWidth="1"/>
    <col min="521" max="521" width="13" style="23" customWidth="1"/>
    <col min="522" max="768" width="8.7265625" style="23"/>
    <col min="769" max="769" width="22.81640625" style="23" customWidth="1"/>
    <col min="770" max="770" width="12.1796875" style="23" customWidth="1"/>
    <col min="771" max="771" width="10.1796875" style="23" customWidth="1"/>
    <col min="772" max="772" width="8.7265625" style="23"/>
    <col min="773" max="773" width="12.453125" style="23" customWidth="1"/>
    <col min="774" max="774" width="8.7265625" style="23"/>
    <col min="775" max="775" width="11.54296875" style="23" customWidth="1"/>
    <col min="776" max="776" width="13.1796875" style="23" customWidth="1"/>
    <col min="777" max="777" width="13" style="23" customWidth="1"/>
    <col min="778" max="1024" width="8.7265625" style="23"/>
    <col min="1025" max="1025" width="22.81640625" style="23" customWidth="1"/>
    <col min="1026" max="1026" width="12.1796875" style="23" customWidth="1"/>
    <col min="1027" max="1027" width="10.1796875" style="23" customWidth="1"/>
    <col min="1028" max="1028" width="8.7265625" style="23"/>
    <col min="1029" max="1029" width="12.453125" style="23" customWidth="1"/>
    <col min="1030" max="1030" width="8.7265625" style="23"/>
    <col min="1031" max="1031" width="11.54296875" style="23" customWidth="1"/>
    <col min="1032" max="1032" width="13.1796875" style="23" customWidth="1"/>
    <col min="1033" max="1033" width="13" style="23" customWidth="1"/>
    <col min="1034" max="1280" width="8.7265625" style="23"/>
    <col min="1281" max="1281" width="22.81640625" style="23" customWidth="1"/>
    <col min="1282" max="1282" width="12.1796875" style="23" customWidth="1"/>
    <col min="1283" max="1283" width="10.1796875" style="23" customWidth="1"/>
    <col min="1284" max="1284" width="8.7265625" style="23"/>
    <col min="1285" max="1285" width="12.453125" style="23" customWidth="1"/>
    <col min="1286" max="1286" width="8.7265625" style="23"/>
    <col min="1287" max="1287" width="11.54296875" style="23" customWidth="1"/>
    <col min="1288" max="1288" width="13.1796875" style="23" customWidth="1"/>
    <col min="1289" max="1289" width="13" style="23" customWidth="1"/>
    <col min="1290" max="1536" width="8.7265625" style="23"/>
    <col min="1537" max="1537" width="22.81640625" style="23" customWidth="1"/>
    <col min="1538" max="1538" width="12.1796875" style="23" customWidth="1"/>
    <col min="1539" max="1539" width="10.1796875" style="23" customWidth="1"/>
    <col min="1540" max="1540" width="8.7265625" style="23"/>
    <col min="1541" max="1541" width="12.453125" style="23" customWidth="1"/>
    <col min="1542" max="1542" width="8.7265625" style="23"/>
    <col min="1543" max="1543" width="11.54296875" style="23" customWidth="1"/>
    <col min="1544" max="1544" width="13.1796875" style="23" customWidth="1"/>
    <col min="1545" max="1545" width="13" style="23" customWidth="1"/>
    <col min="1546" max="1792" width="8.7265625" style="23"/>
    <col min="1793" max="1793" width="22.81640625" style="23" customWidth="1"/>
    <col min="1794" max="1794" width="12.1796875" style="23" customWidth="1"/>
    <col min="1795" max="1795" width="10.1796875" style="23" customWidth="1"/>
    <col min="1796" max="1796" width="8.7265625" style="23"/>
    <col min="1797" max="1797" width="12.453125" style="23" customWidth="1"/>
    <col min="1798" max="1798" width="8.7265625" style="23"/>
    <col min="1799" max="1799" width="11.54296875" style="23" customWidth="1"/>
    <col min="1800" max="1800" width="13.1796875" style="23" customWidth="1"/>
    <col min="1801" max="1801" width="13" style="23" customWidth="1"/>
    <col min="1802" max="2048" width="8.7265625" style="23"/>
    <col min="2049" max="2049" width="22.81640625" style="23" customWidth="1"/>
    <col min="2050" max="2050" width="12.1796875" style="23" customWidth="1"/>
    <col min="2051" max="2051" width="10.1796875" style="23" customWidth="1"/>
    <col min="2052" max="2052" width="8.7265625" style="23"/>
    <col min="2053" max="2053" width="12.453125" style="23" customWidth="1"/>
    <col min="2054" max="2054" width="8.7265625" style="23"/>
    <col min="2055" max="2055" width="11.54296875" style="23" customWidth="1"/>
    <col min="2056" max="2056" width="13.1796875" style="23" customWidth="1"/>
    <col min="2057" max="2057" width="13" style="23" customWidth="1"/>
    <col min="2058" max="2304" width="8.7265625" style="23"/>
    <col min="2305" max="2305" width="22.81640625" style="23" customWidth="1"/>
    <col min="2306" max="2306" width="12.1796875" style="23" customWidth="1"/>
    <col min="2307" max="2307" width="10.1796875" style="23" customWidth="1"/>
    <col min="2308" max="2308" width="8.7265625" style="23"/>
    <col min="2309" max="2309" width="12.453125" style="23" customWidth="1"/>
    <col min="2310" max="2310" width="8.7265625" style="23"/>
    <col min="2311" max="2311" width="11.54296875" style="23" customWidth="1"/>
    <col min="2312" max="2312" width="13.1796875" style="23" customWidth="1"/>
    <col min="2313" max="2313" width="13" style="23" customWidth="1"/>
    <col min="2314" max="2560" width="8.7265625" style="23"/>
    <col min="2561" max="2561" width="22.81640625" style="23" customWidth="1"/>
    <col min="2562" max="2562" width="12.1796875" style="23" customWidth="1"/>
    <col min="2563" max="2563" width="10.1796875" style="23" customWidth="1"/>
    <col min="2564" max="2564" width="8.7265625" style="23"/>
    <col min="2565" max="2565" width="12.453125" style="23" customWidth="1"/>
    <col min="2566" max="2566" width="8.7265625" style="23"/>
    <col min="2567" max="2567" width="11.54296875" style="23" customWidth="1"/>
    <col min="2568" max="2568" width="13.1796875" style="23" customWidth="1"/>
    <col min="2569" max="2569" width="13" style="23" customWidth="1"/>
    <col min="2570" max="2816" width="8.7265625" style="23"/>
    <col min="2817" max="2817" width="22.81640625" style="23" customWidth="1"/>
    <col min="2818" max="2818" width="12.1796875" style="23" customWidth="1"/>
    <col min="2819" max="2819" width="10.1796875" style="23" customWidth="1"/>
    <col min="2820" max="2820" width="8.7265625" style="23"/>
    <col min="2821" max="2821" width="12.453125" style="23" customWidth="1"/>
    <col min="2822" max="2822" width="8.7265625" style="23"/>
    <col min="2823" max="2823" width="11.54296875" style="23" customWidth="1"/>
    <col min="2824" max="2824" width="13.1796875" style="23" customWidth="1"/>
    <col min="2825" max="2825" width="13" style="23" customWidth="1"/>
    <col min="2826" max="3072" width="8.7265625" style="23"/>
    <col min="3073" max="3073" width="22.81640625" style="23" customWidth="1"/>
    <col min="3074" max="3074" width="12.1796875" style="23" customWidth="1"/>
    <col min="3075" max="3075" width="10.1796875" style="23" customWidth="1"/>
    <col min="3076" max="3076" width="8.7265625" style="23"/>
    <col min="3077" max="3077" width="12.453125" style="23" customWidth="1"/>
    <col min="3078" max="3078" width="8.7265625" style="23"/>
    <col min="3079" max="3079" width="11.54296875" style="23" customWidth="1"/>
    <col min="3080" max="3080" width="13.1796875" style="23" customWidth="1"/>
    <col min="3081" max="3081" width="13" style="23" customWidth="1"/>
    <col min="3082" max="3328" width="8.7265625" style="23"/>
    <col min="3329" max="3329" width="22.81640625" style="23" customWidth="1"/>
    <col min="3330" max="3330" width="12.1796875" style="23" customWidth="1"/>
    <col min="3331" max="3331" width="10.1796875" style="23" customWidth="1"/>
    <col min="3332" max="3332" width="8.7265625" style="23"/>
    <col min="3333" max="3333" width="12.453125" style="23" customWidth="1"/>
    <col min="3334" max="3334" width="8.7265625" style="23"/>
    <col min="3335" max="3335" width="11.54296875" style="23" customWidth="1"/>
    <col min="3336" max="3336" width="13.1796875" style="23" customWidth="1"/>
    <col min="3337" max="3337" width="13" style="23" customWidth="1"/>
    <col min="3338" max="3584" width="8.7265625" style="23"/>
    <col min="3585" max="3585" width="22.81640625" style="23" customWidth="1"/>
    <col min="3586" max="3586" width="12.1796875" style="23" customWidth="1"/>
    <col min="3587" max="3587" width="10.1796875" style="23" customWidth="1"/>
    <col min="3588" max="3588" width="8.7265625" style="23"/>
    <col min="3589" max="3589" width="12.453125" style="23" customWidth="1"/>
    <col min="3590" max="3590" width="8.7265625" style="23"/>
    <col min="3591" max="3591" width="11.54296875" style="23" customWidth="1"/>
    <col min="3592" max="3592" width="13.1796875" style="23" customWidth="1"/>
    <col min="3593" max="3593" width="13" style="23" customWidth="1"/>
    <col min="3594" max="3840" width="8.7265625" style="23"/>
    <col min="3841" max="3841" width="22.81640625" style="23" customWidth="1"/>
    <col min="3842" max="3842" width="12.1796875" style="23" customWidth="1"/>
    <col min="3843" max="3843" width="10.1796875" style="23" customWidth="1"/>
    <col min="3844" max="3844" width="8.7265625" style="23"/>
    <col min="3845" max="3845" width="12.453125" style="23" customWidth="1"/>
    <col min="3846" max="3846" width="8.7265625" style="23"/>
    <col min="3847" max="3847" width="11.54296875" style="23" customWidth="1"/>
    <col min="3848" max="3848" width="13.1796875" style="23" customWidth="1"/>
    <col min="3849" max="3849" width="13" style="23" customWidth="1"/>
    <col min="3850" max="4096" width="8.7265625" style="23"/>
    <col min="4097" max="4097" width="22.81640625" style="23" customWidth="1"/>
    <col min="4098" max="4098" width="12.1796875" style="23" customWidth="1"/>
    <col min="4099" max="4099" width="10.1796875" style="23" customWidth="1"/>
    <col min="4100" max="4100" width="8.7265625" style="23"/>
    <col min="4101" max="4101" width="12.453125" style="23" customWidth="1"/>
    <col min="4102" max="4102" width="8.7265625" style="23"/>
    <col min="4103" max="4103" width="11.54296875" style="23" customWidth="1"/>
    <col min="4104" max="4104" width="13.1796875" style="23" customWidth="1"/>
    <col min="4105" max="4105" width="13" style="23" customWidth="1"/>
    <col min="4106" max="4352" width="8.7265625" style="23"/>
    <col min="4353" max="4353" width="22.81640625" style="23" customWidth="1"/>
    <col min="4354" max="4354" width="12.1796875" style="23" customWidth="1"/>
    <col min="4355" max="4355" width="10.1796875" style="23" customWidth="1"/>
    <col min="4356" max="4356" width="8.7265625" style="23"/>
    <col min="4357" max="4357" width="12.453125" style="23" customWidth="1"/>
    <col min="4358" max="4358" width="8.7265625" style="23"/>
    <col min="4359" max="4359" width="11.54296875" style="23" customWidth="1"/>
    <col min="4360" max="4360" width="13.1796875" style="23" customWidth="1"/>
    <col min="4361" max="4361" width="13" style="23" customWidth="1"/>
    <col min="4362" max="4608" width="8.7265625" style="23"/>
    <col min="4609" max="4609" width="22.81640625" style="23" customWidth="1"/>
    <col min="4610" max="4610" width="12.1796875" style="23" customWidth="1"/>
    <col min="4611" max="4611" width="10.1796875" style="23" customWidth="1"/>
    <col min="4612" max="4612" width="8.7265625" style="23"/>
    <col min="4613" max="4613" width="12.453125" style="23" customWidth="1"/>
    <col min="4614" max="4614" width="8.7265625" style="23"/>
    <col min="4615" max="4615" width="11.54296875" style="23" customWidth="1"/>
    <col min="4616" max="4616" width="13.1796875" style="23" customWidth="1"/>
    <col min="4617" max="4617" width="13" style="23" customWidth="1"/>
    <col min="4618" max="4864" width="8.7265625" style="23"/>
    <col min="4865" max="4865" width="22.81640625" style="23" customWidth="1"/>
    <col min="4866" max="4866" width="12.1796875" style="23" customWidth="1"/>
    <col min="4867" max="4867" width="10.1796875" style="23" customWidth="1"/>
    <col min="4868" max="4868" width="8.7265625" style="23"/>
    <col min="4869" max="4869" width="12.453125" style="23" customWidth="1"/>
    <col min="4870" max="4870" width="8.7265625" style="23"/>
    <col min="4871" max="4871" width="11.54296875" style="23" customWidth="1"/>
    <col min="4872" max="4872" width="13.1796875" style="23" customWidth="1"/>
    <col min="4873" max="4873" width="13" style="23" customWidth="1"/>
    <col min="4874" max="5120" width="8.7265625" style="23"/>
    <col min="5121" max="5121" width="22.81640625" style="23" customWidth="1"/>
    <col min="5122" max="5122" width="12.1796875" style="23" customWidth="1"/>
    <col min="5123" max="5123" width="10.1796875" style="23" customWidth="1"/>
    <col min="5124" max="5124" width="8.7265625" style="23"/>
    <col min="5125" max="5125" width="12.453125" style="23" customWidth="1"/>
    <col min="5126" max="5126" width="8.7265625" style="23"/>
    <col min="5127" max="5127" width="11.54296875" style="23" customWidth="1"/>
    <col min="5128" max="5128" width="13.1796875" style="23" customWidth="1"/>
    <col min="5129" max="5129" width="13" style="23" customWidth="1"/>
    <col min="5130" max="5376" width="8.7265625" style="23"/>
    <col min="5377" max="5377" width="22.81640625" style="23" customWidth="1"/>
    <col min="5378" max="5378" width="12.1796875" style="23" customWidth="1"/>
    <col min="5379" max="5379" width="10.1796875" style="23" customWidth="1"/>
    <col min="5380" max="5380" width="8.7265625" style="23"/>
    <col min="5381" max="5381" width="12.453125" style="23" customWidth="1"/>
    <col min="5382" max="5382" width="8.7265625" style="23"/>
    <col min="5383" max="5383" width="11.54296875" style="23" customWidth="1"/>
    <col min="5384" max="5384" width="13.1796875" style="23" customWidth="1"/>
    <col min="5385" max="5385" width="13" style="23" customWidth="1"/>
    <col min="5386" max="5632" width="8.7265625" style="23"/>
    <col min="5633" max="5633" width="22.81640625" style="23" customWidth="1"/>
    <col min="5634" max="5634" width="12.1796875" style="23" customWidth="1"/>
    <col min="5635" max="5635" width="10.1796875" style="23" customWidth="1"/>
    <col min="5636" max="5636" width="8.7265625" style="23"/>
    <col min="5637" max="5637" width="12.453125" style="23" customWidth="1"/>
    <col min="5638" max="5638" width="8.7265625" style="23"/>
    <col min="5639" max="5639" width="11.54296875" style="23" customWidth="1"/>
    <col min="5640" max="5640" width="13.1796875" style="23" customWidth="1"/>
    <col min="5641" max="5641" width="13" style="23" customWidth="1"/>
    <col min="5642" max="5888" width="8.7265625" style="23"/>
    <col min="5889" max="5889" width="22.81640625" style="23" customWidth="1"/>
    <col min="5890" max="5890" width="12.1796875" style="23" customWidth="1"/>
    <col min="5891" max="5891" width="10.1796875" style="23" customWidth="1"/>
    <col min="5892" max="5892" width="8.7265625" style="23"/>
    <col min="5893" max="5893" width="12.453125" style="23" customWidth="1"/>
    <col min="5894" max="5894" width="8.7265625" style="23"/>
    <col min="5895" max="5895" width="11.54296875" style="23" customWidth="1"/>
    <col min="5896" max="5896" width="13.1796875" style="23" customWidth="1"/>
    <col min="5897" max="5897" width="13" style="23" customWidth="1"/>
    <col min="5898" max="6144" width="8.7265625" style="23"/>
    <col min="6145" max="6145" width="22.81640625" style="23" customWidth="1"/>
    <col min="6146" max="6146" width="12.1796875" style="23" customWidth="1"/>
    <col min="6147" max="6147" width="10.1796875" style="23" customWidth="1"/>
    <col min="6148" max="6148" width="8.7265625" style="23"/>
    <col min="6149" max="6149" width="12.453125" style="23" customWidth="1"/>
    <col min="6150" max="6150" width="8.7265625" style="23"/>
    <col min="6151" max="6151" width="11.54296875" style="23" customWidth="1"/>
    <col min="6152" max="6152" width="13.1796875" style="23" customWidth="1"/>
    <col min="6153" max="6153" width="13" style="23" customWidth="1"/>
    <col min="6154" max="6400" width="8.7265625" style="23"/>
    <col min="6401" max="6401" width="22.81640625" style="23" customWidth="1"/>
    <col min="6402" max="6402" width="12.1796875" style="23" customWidth="1"/>
    <col min="6403" max="6403" width="10.1796875" style="23" customWidth="1"/>
    <col min="6404" max="6404" width="8.7265625" style="23"/>
    <col min="6405" max="6405" width="12.453125" style="23" customWidth="1"/>
    <col min="6406" max="6406" width="8.7265625" style="23"/>
    <col min="6407" max="6407" width="11.54296875" style="23" customWidth="1"/>
    <col min="6408" max="6408" width="13.1796875" style="23" customWidth="1"/>
    <col min="6409" max="6409" width="13" style="23" customWidth="1"/>
    <col min="6410" max="6656" width="8.7265625" style="23"/>
    <col min="6657" max="6657" width="22.81640625" style="23" customWidth="1"/>
    <col min="6658" max="6658" width="12.1796875" style="23" customWidth="1"/>
    <col min="6659" max="6659" width="10.1796875" style="23" customWidth="1"/>
    <col min="6660" max="6660" width="8.7265625" style="23"/>
    <col min="6661" max="6661" width="12.453125" style="23" customWidth="1"/>
    <col min="6662" max="6662" width="8.7265625" style="23"/>
    <col min="6663" max="6663" width="11.54296875" style="23" customWidth="1"/>
    <col min="6664" max="6664" width="13.1796875" style="23" customWidth="1"/>
    <col min="6665" max="6665" width="13" style="23" customWidth="1"/>
    <col min="6666" max="6912" width="8.7265625" style="23"/>
    <col min="6913" max="6913" width="22.81640625" style="23" customWidth="1"/>
    <col min="6914" max="6914" width="12.1796875" style="23" customWidth="1"/>
    <col min="6915" max="6915" width="10.1796875" style="23" customWidth="1"/>
    <col min="6916" max="6916" width="8.7265625" style="23"/>
    <col min="6917" max="6917" width="12.453125" style="23" customWidth="1"/>
    <col min="6918" max="6918" width="8.7265625" style="23"/>
    <col min="6919" max="6919" width="11.54296875" style="23" customWidth="1"/>
    <col min="6920" max="6920" width="13.1796875" style="23" customWidth="1"/>
    <col min="6921" max="6921" width="13" style="23" customWidth="1"/>
    <col min="6922" max="7168" width="8.7265625" style="23"/>
    <col min="7169" max="7169" width="22.81640625" style="23" customWidth="1"/>
    <col min="7170" max="7170" width="12.1796875" style="23" customWidth="1"/>
    <col min="7171" max="7171" width="10.1796875" style="23" customWidth="1"/>
    <col min="7172" max="7172" width="8.7265625" style="23"/>
    <col min="7173" max="7173" width="12.453125" style="23" customWidth="1"/>
    <col min="7174" max="7174" width="8.7265625" style="23"/>
    <col min="7175" max="7175" width="11.54296875" style="23" customWidth="1"/>
    <col min="7176" max="7176" width="13.1796875" style="23" customWidth="1"/>
    <col min="7177" max="7177" width="13" style="23" customWidth="1"/>
    <col min="7178" max="7424" width="8.7265625" style="23"/>
    <col min="7425" max="7425" width="22.81640625" style="23" customWidth="1"/>
    <col min="7426" max="7426" width="12.1796875" style="23" customWidth="1"/>
    <col min="7427" max="7427" width="10.1796875" style="23" customWidth="1"/>
    <col min="7428" max="7428" width="8.7265625" style="23"/>
    <col min="7429" max="7429" width="12.453125" style="23" customWidth="1"/>
    <col min="7430" max="7430" width="8.7265625" style="23"/>
    <col min="7431" max="7431" width="11.54296875" style="23" customWidth="1"/>
    <col min="7432" max="7432" width="13.1796875" style="23" customWidth="1"/>
    <col min="7433" max="7433" width="13" style="23" customWidth="1"/>
    <col min="7434" max="7680" width="8.7265625" style="23"/>
    <col min="7681" max="7681" width="22.81640625" style="23" customWidth="1"/>
    <col min="7682" max="7682" width="12.1796875" style="23" customWidth="1"/>
    <col min="7683" max="7683" width="10.1796875" style="23" customWidth="1"/>
    <col min="7684" max="7684" width="8.7265625" style="23"/>
    <col min="7685" max="7685" width="12.453125" style="23" customWidth="1"/>
    <col min="7686" max="7686" width="8.7265625" style="23"/>
    <col min="7687" max="7687" width="11.54296875" style="23" customWidth="1"/>
    <col min="7688" max="7688" width="13.1796875" style="23" customWidth="1"/>
    <col min="7689" max="7689" width="13" style="23" customWidth="1"/>
    <col min="7690" max="7936" width="8.7265625" style="23"/>
    <col min="7937" max="7937" width="22.81640625" style="23" customWidth="1"/>
    <col min="7938" max="7938" width="12.1796875" style="23" customWidth="1"/>
    <col min="7939" max="7939" width="10.1796875" style="23" customWidth="1"/>
    <col min="7940" max="7940" width="8.7265625" style="23"/>
    <col min="7941" max="7941" width="12.453125" style="23" customWidth="1"/>
    <col min="7942" max="7942" width="8.7265625" style="23"/>
    <col min="7943" max="7943" width="11.54296875" style="23" customWidth="1"/>
    <col min="7944" max="7944" width="13.1796875" style="23" customWidth="1"/>
    <col min="7945" max="7945" width="13" style="23" customWidth="1"/>
    <col min="7946" max="8192" width="8.7265625" style="23"/>
    <col min="8193" max="8193" width="22.81640625" style="23" customWidth="1"/>
    <col min="8194" max="8194" width="12.1796875" style="23" customWidth="1"/>
    <col min="8195" max="8195" width="10.1796875" style="23" customWidth="1"/>
    <col min="8196" max="8196" width="8.7265625" style="23"/>
    <col min="8197" max="8197" width="12.453125" style="23" customWidth="1"/>
    <col min="8198" max="8198" width="8.7265625" style="23"/>
    <col min="8199" max="8199" width="11.54296875" style="23" customWidth="1"/>
    <col min="8200" max="8200" width="13.1796875" style="23" customWidth="1"/>
    <col min="8201" max="8201" width="13" style="23" customWidth="1"/>
    <col min="8202" max="8448" width="8.7265625" style="23"/>
    <col min="8449" max="8449" width="22.81640625" style="23" customWidth="1"/>
    <col min="8450" max="8450" width="12.1796875" style="23" customWidth="1"/>
    <col min="8451" max="8451" width="10.1796875" style="23" customWidth="1"/>
    <col min="8452" max="8452" width="8.7265625" style="23"/>
    <col min="8453" max="8453" width="12.453125" style="23" customWidth="1"/>
    <col min="8454" max="8454" width="8.7265625" style="23"/>
    <col min="8455" max="8455" width="11.54296875" style="23" customWidth="1"/>
    <col min="8456" max="8456" width="13.1796875" style="23" customWidth="1"/>
    <col min="8457" max="8457" width="13" style="23" customWidth="1"/>
    <col min="8458" max="8704" width="8.7265625" style="23"/>
    <col min="8705" max="8705" width="22.81640625" style="23" customWidth="1"/>
    <col min="8706" max="8706" width="12.1796875" style="23" customWidth="1"/>
    <col min="8707" max="8707" width="10.1796875" style="23" customWidth="1"/>
    <col min="8708" max="8708" width="8.7265625" style="23"/>
    <col min="8709" max="8709" width="12.453125" style="23" customWidth="1"/>
    <col min="8710" max="8710" width="8.7265625" style="23"/>
    <col min="8711" max="8711" width="11.54296875" style="23" customWidth="1"/>
    <col min="8712" max="8712" width="13.1796875" style="23" customWidth="1"/>
    <col min="8713" max="8713" width="13" style="23" customWidth="1"/>
    <col min="8714" max="8960" width="8.7265625" style="23"/>
    <col min="8961" max="8961" width="22.81640625" style="23" customWidth="1"/>
    <col min="8962" max="8962" width="12.1796875" style="23" customWidth="1"/>
    <col min="8963" max="8963" width="10.1796875" style="23" customWidth="1"/>
    <col min="8964" max="8964" width="8.7265625" style="23"/>
    <col min="8965" max="8965" width="12.453125" style="23" customWidth="1"/>
    <col min="8966" max="8966" width="8.7265625" style="23"/>
    <col min="8967" max="8967" width="11.54296875" style="23" customWidth="1"/>
    <col min="8968" max="8968" width="13.1796875" style="23" customWidth="1"/>
    <col min="8969" max="8969" width="13" style="23" customWidth="1"/>
    <col min="8970" max="9216" width="8.7265625" style="23"/>
    <col min="9217" max="9217" width="22.81640625" style="23" customWidth="1"/>
    <col min="9218" max="9218" width="12.1796875" style="23" customWidth="1"/>
    <col min="9219" max="9219" width="10.1796875" style="23" customWidth="1"/>
    <col min="9220" max="9220" width="8.7265625" style="23"/>
    <col min="9221" max="9221" width="12.453125" style="23" customWidth="1"/>
    <col min="9222" max="9222" width="8.7265625" style="23"/>
    <col min="9223" max="9223" width="11.54296875" style="23" customWidth="1"/>
    <col min="9224" max="9224" width="13.1796875" style="23" customWidth="1"/>
    <col min="9225" max="9225" width="13" style="23" customWidth="1"/>
    <col min="9226" max="9472" width="8.7265625" style="23"/>
    <col min="9473" max="9473" width="22.81640625" style="23" customWidth="1"/>
    <col min="9474" max="9474" width="12.1796875" style="23" customWidth="1"/>
    <col min="9475" max="9475" width="10.1796875" style="23" customWidth="1"/>
    <col min="9476" max="9476" width="8.7265625" style="23"/>
    <col min="9477" max="9477" width="12.453125" style="23" customWidth="1"/>
    <col min="9478" max="9478" width="8.7265625" style="23"/>
    <col min="9479" max="9479" width="11.54296875" style="23" customWidth="1"/>
    <col min="9480" max="9480" width="13.1796875" style="23" customWidth="1"/>
    <col min="9481" max="9481" width="13" style="23" customWidth="1"/>
    <col min="9482" max="9728" width="8.7265625" style="23"/>
    <col min="9729" max="9729" width="22.81640625" style="23" customWidth="1"/>
    <col min="9730" max="9730" width="12.1796875" style="23" customWidth="1"/>
    <col min="9731" max="9731" width="10.1796875" style="23" customWidth="1"/>
    <col min="9732" max="9732" width="8.7265625" style="23"/>
    <col min="9733" max="9733" width="12.453125" style="23" customWidth="1"/>
    <col min="9734" max="9734" width="8.7265625" style="23"/>
    <col min="9735" max="9735" width="11.54296875" style="23" customWidth="1"/>
    <col min="9736" max="9736" width="13.1796875" style="23" customWidth="1"/>
    <col min="9737" max="9737" width="13" style="23" customWidth="1"/>
    <col min="9738" max="9984" width="8.7265625" style="23"/>
    <col min="9985" max="9985" width="22.81640625" style="23" customWidth="1"/>
    <col min="9986" max="9986" width="12.1796875" style="23" customWidth="1"/>
    <col min="9987" max="9987" width="10.1796875" style="23" customWidth="1"/>
    <col min="9988" max="9988" width="8.7265625" style="23"/>
    <col min="9989" max="9989" width="12.453125" style="23" customWidth="1"/>
    <col min="9990" max="9990" width="8.7265625" style="23"/>
    <col min="9991" max="9991" width="11.54296875" style="23" customWidth="1"/>
    <col min="9992" max="9992" width="13.1796875" style="23" customWidth="1"/>
    <col min="9993" max="9993" width="13" style="23" customWidth="1"/>
    <col min="9994" max="10240" width="8.7265625" style="23"/>
    <col min="10241" max="10241" width="22.81640625" style="23" customWidth="1"/>
    <col min="10242" max="10242" width="12.1796875" style="23" customWidth="1"/>
    <col min="10243" max="10243" width="10.1796875" style="23" customWidth="1"/>
    <col min="10244" max="10244" width="8.7265625" style="23"/>
    <col min="10245" max="10245" width="12.453125" style="23" customWidth="1"/>
    <col min="10246" max="10246" width="8.7265625" style="23"/>
    <col min="10247" max="10247" width="11.54296875" style="23" customWidth="1"/>
    <col min="10248" max="10248" width="13.1796875" style="23" customWidth="1"/>
    <col min="10249" max="10249" width="13" style="23" customWidth="1"/>
    <col min="10250" max="10496" width="8.7265625" style="23"/>
    <col min="10497" max="10497" width="22.81640625" style="23" customWidth="1"/>
    <col min="10498" max="10498" width="12.1796875" style="23" customWidth="1"/>
    <col min="10499" max="10499" width="10.1796875" style="23" customWidth="1"/>
    <col min="10500" max="10500" width="8.7265625" style="23"/>
    <col min="10501" max="10501" width="12.453125" style="23" customWidth="1"/>
    <col min="10502" max="10502" width="8.7265625" style="23"/>
    <col min="10503" max="10503" width="11.54296875" style="23" customWidth="1"/>
    <col min="10504" max="10504" width="13.1796875" style="23" customWidth="1"/>
    <col min="10505" max="10505" width="13" style="23" customWidth="1"/>
    <col min="10506" max="10752" width="8.7265625" style="23"/>
    <col min="10753" max="10753" width="22.81640625" style="23" customWidth="1"/>
    <col min="10754" max="10754" width="12.1796875" style="23" customWidth="1"/>
    <col min="10755" max="10755" width="10.1796875" style="23" customWidth="1"/>
    <col min="10756" max="10756" width="8.7265625" style="23"/>
    <col min="10757" max="10757" width="12.453125" style="23" customWidth="1"/>
    <col min="10758" max="10758" width="8.7265625" style="23"/>
    <col min="10759" max="10759" width="11.54296875" style="23" customWidth="1"/>
    <col min="10760" max="10760" width="13.1796875" style="23" customWidth="1"/>
    <col min="10761" max="10761" width="13" style="23" customWidth="1"/>
    <col min="10762" max="11008" width="8.7265625" style="23"/>
    <col min="11009" max="11009" width="22.81640625" style="23" customWidth="1"/>
    <col min="11010" max="11010" width="12.1796875" style="23" customWidth="1"/>
    <col min="11011" max="11011" width="10.1796875" style="23" customWidth="1"/>
    <col min="11012" max="11012" width="8.7265625" style="23"/>
    <col min="11013" max="11013" width="12.453125" style="23" customWidth="1"/>
    <col min="11014" max="11014" width="8.7265625" style="23"/>
    <col min="11015" max="11015" width="11.54296875" style="23" customWidth="1"/>
    <col min="11016" max="11016" width="13.1796875" style="23" customWidth="1"/>
    <col min="11017" max="11017" width="13" style="23" customWidth="1"/>
    <col min="11018" max="11264" width="8.7265625" style="23"/>
    <col min="11265" max="11265" width="22.81640625" style="23" customWidth="1"/>
    <col min="11266" max="11266" width="12.1796875" style="23" customWidth="1"/>
    <col min="11267" max="11267" width="10.1796875" style="23" customWidth="1"/>
    <col min="11268" max="11268" width="8.7265625" style="23"/>
    <col min="11269" max="11269" width="12.453125" style="23" customWidth="1"/>
    <col min="11270" max="11270" width="8.7265625" style="23"/>
    <col min="11271" max="11271" width="11.54296875" style="23" customWidth="1"/>
    <col min="11272" max="11272" width="13.1796875" style="23" customWidth="1"/>
    <col min="11273" max="11273" width="13" style="23" customWidth="1"/>
    <col min="11274" max="11520" width="8.7265625" style="23"/>
    <col min="11521" max="11521" width="22.81640625" style="23" customWidth="1"/>
    <col min="11522" max="11522" width="12.1796875" style="23" customWidth="1"/>
    <col min="11523" max="11523" width="10.1796875" style="23" customWidth="1"/>
    <col min="11524" max="11524" width="8.7265625" style="23"/>
    <col min="11525" max="11525" width="12.453125" style="23" customWidth="1"/>
    <col min="11526" max="11526" width="8.7265625" style="23"/>
    <col min="11527" max="11527" width="11.54296875" style="23" customWidth="1"/>
    <col min="11528" max="11528" width="13.1796875" style="23" customWidth="1"/>
    <col min="11529" max="11529" width="13" style="23" customWidth="1"/>
    <col min="11530" max="11776" width="8.7265625" style="23"/>
    <col min="11777" max="11777" width="22.81640625" style="23" customWidth="1"/>
    <col min="11778" max="11778" width="12.1796875" style="23" customWidth="1"/>
    <col min="11779" max="11779" width="10.1796875" style="23" customWidth="1"/>
    <col min="11780" max="11780" width="8.7265625" style="23"/>
    <col min="11781" max="11781" width="12.453125" style="23" customWidth="1"/>
    <col min="11782" max="11782" width="8.7265625" style="23"/>
    <col min="11783" max="11783" width="11.54296875" style="23" customWidth="1"/>
    <col min="11784" max="11784" width="13.1796875" style="23" customWidth="1"/>
    <col min="11785" max="11785" width="13" style="23" customWidth="1"/>
    <col min="11786" max="12032" width="8.7265625" style="23"/>
    <col min="12033" max="12033" width="22.81640625" style="23" customWidth="1"/>
    <col min="12034" max="12034" width="12.1796875" style="23" customWidth="1"/>
    <col min="12035" max="12035" width="10.1796875" style="23" customWidth="1"/>
    <col min="12036" max="12036" width="8.7265625" style="23"/>
    <col min="12037" max="12037" width="12.453125" style="23" customWidth="1"/>
    <col min="12038" max="12038" width="8.7265625" style="23"/>
    <col min="12039" max="12039" width="11.54296875" style="23" customWidth="1"/>
    <col min="12040" max="12040" width="13.1796875" style="23" customWidth="1"/>
    <col min="12041" max="12041" width="13" style="23" customWidth="1"/>
    <col min="12042" max="12288" width="8.7265625" style="23"/>
    <col min="12289" max="12289" width="22.81640625" style="23" customWidth="1"/>
    <col min="12290" max="12290" width="12.1796875" style="23" customWidth="1"/>
    <col min="12291" max="12291" width="10.1796875" style="23" customWidth="1"/>
    <col min="12292" max="12292" width="8.7265625" style="23"/>
    <col min="12293" max="12293" width="12.453125" style="23" customWidth="1"/>
    <col min="12294" max="12294" width="8.7265625" style="23"/>
    <col min="12295" max="12295" width="11.54296875" style="23" customWidth="1"/>
    <col min="12296" max="12296" width="13.1796875" style="23" customWidth="1"/>
    <col min="12297" max="12297" width="13" style="23" customWidth="1"/>
    <col min="12298" max="12544" width="8.7265625" style="23"/>
    <col min="12545" max="12545" width="22.81640625" style="23" customWidth="1"/>
    <col min="12546" max="12546" width="12.1796875" style="23" customWidth="1"/>
    <col min="12547" max="12547" width="10.1796875" style="23" customWidth="1"/>
    <col min="12548" max="12548" width="8.7265625" style="23"/>
    <col min="12549" max="12549" width="12.453125" style="23" customWidth="1"/>
    <col min="12550" max="12550" width="8.7265625" style="23"/>
    <col min="12551" max="12551" width="11.54296875" style="23" customWidth="1"/>
    <col min="12552" max="12552" width="13.1796875" style="23" customWidth="1"/>
    <col min="12553" max="12553" width="13" style="23" customWidth="1"/>
    <col min="12554" max="12800" width="8.7265625" style="23"/>
    <col min="12801" max="12801" width="22.81640625" style="23" customWidth="1"/>
    <col min="12802" max="12802" width="12.1796875" style="23" customWidth="1"/>
    <col min="12803" max="12803" width="10.1796875" style="23" customWidth="1"/>
    <col min="12804" max="12804" width="8.7265625" style="23"/>
    <col min="12805" max="12805" width="12.453125" style="23" customWidth="1"/>
    <col min="12806" max="12806" width="8.7265625" style="23"/>
    <col min="12807" max="12807" width="11.54296875" style="23" customWidth="1"/>
    <col min="12808" max="12808" width="13.1796875" style="23" customWidth="1"/>
    <col min="12809" max="12809" width="13" style="23" customWidth="1"/>
    <col min="12810" max="13056" width="8.7265625" style="23"/>
    <col min="13057" max="13057" width="22.81640625" style="23" customWidth="1"/>
    <col min="13058" max="13058" width="12.1796875" style="23" customWidth="1"/>
    <col min="13059" max="13059" width="10.1796875" style="23" customWidth="1"/>
    <col min="13060" max="13060" width="8.7265625" style="23"/>
    <col min="13061" max="13061" width="12.453125" style="23" customWidth="1"/>
    <col min="13062" max="13062" width="8.7265625" style="23"/>
    <col min="13063" max="13063" width="11.54296875" style="23" customWidth="1"/>
    <col min="13064" max="13064" width="13.1796875" style="23" customWidth="1"/>
    <col min="13065" max="13065" width="13" style="23" customWidth="1"/>
    <col min="13066" max="13312" width="8.7265625" style="23"/>
    <col min="13313" max="13313" width="22.81640625" style="23" customWidth="1"/>
    <col min="13314" max="13314" width="12.1796875" style="23" customWidth="1"/>
    <col min="13315" max="13315" width="10.1796875" style="23" customWidth="1"/>
    <col min="13316" max="13316" width="8.7265625" style="23"/>
    <col min="13317" max="13317" width="12.453125" style="23" customWidth="1"/>
    <col min="13318" max="13318" width="8.7265625" style="23"/>
    <col min="13319" max="13319" width="11.54296875" style="23" customWidth="1"/>
    <col min="13320" max="13320" width="13.1796875" style="23" customWidth="1"/>
    <col min="13321" max="13321" width="13" style="23" customWidth="1"/>
    <col min="13322" max="13568" width="8.7265625" style="23"/>
    <col min="13569" max="13569" width="22.81640625" style="23" customWidth="1"/>
    <col min="13570" max="13570" width="12.1796875" style="23" customWidth="1"/>
    <col min="13571" max="13571" width="10.1796875" style="23" customWidth="1"/>
    <col min="13572" max="13572" width="8.7265625" style="23"/>
    <col min="13573" max="13573" width="12.453125" style="23" customWidth="1"/>
    <col min="13574" max="13574" width="8.7265625" style="23"/>
    <col min="13575" max="13575" width="11.54296875" style="23" customWidth="1"/>
    <col min="13576" max="13576" width="13.1796875" style="23" customWidth="1"/>
    <col min="13577" max="13577" width="13" style="23" customWidth="1"/>
    <col min="13578" max="13824" width="8.7265625" style="23"/>
    <col min="13825" max="13825" width="22.81640625" style="23" customWidth="1"/>
    <col min="13826" max="13826" width="12.1796875" style="23" customWidth="1"/>
    <col min="13827" max="13827" width="10.1796875" style="23" customWidth="1"/>
    <col min="13828" max="13828" width="8.7265625" style="23"/>
    <col min="13829" max="13829" width="12.453125" style="23" customWidth="1"/>
    <col min="13830" max="13830" width="8.7265625" style="23"/>
    <col min="13831" max="13831" width="11.54296875" style="23" customWidth="1"/>
    <col min="13832" max="13832" width="13.1796875" style="23" customWidth="1"/>
    <col min="13833" max="13833" width="13" style="23" customWidth="1"/>
    <col min="13834" max="14080" width="8.7265625" style="23"/>
    <col min="14081" max="14081" width="22.81640625" style="23" customWidth="1"/>
    <col min="14082" max="14082" width="12.1796875" style="23" customWidth="1"/>
    <col min="14083" max="14083" width="10.1796875" style="23" customWidth="1"/>
    <col min="14084" max="14084" width="8.7265625" style="23"/>
    <col min="14085" max="14085" width="12.453125" style="23" customWidth="1"/>
    <col min="14086" max="14086" width="8.7265625" style="23"/>
    <col min="14087" max="14087" width="11.54296875" style="23" customWidth="1"/>
    <col min="14088" max="14088" width="13.1796875" style="23" customWidth="1"/>
    <col min="14089" max="14089" width="13" style="23" customWidth="1"/>
    <col min="14090" max="14336" width="8.7265625" style="23"/>
    <col min="14337" max="14337" width="22.81640625" style="23" customWidth="1"/>
    <col min="14338" max="14338" width="12.1796875" style="23" customWidth="1"/>
    <col min="14339" max="14339" width="10.1796875" style="23" customWidth="1"/>
    <col min="14340" max="14340" width="8.7265625" style="23"/>
    <col min="14341" max="14341" width="12.453125" style="23" customWidth="1"/>
    <col min="14342" max="14342" width="8.7265625" style="23"/>
    <col min="14343" max="14343" width="11.54296875" style="23" customWidth="1"/>
    <col min="14344" max="14344" width="13.1796875" style="23" customWidth="1"/>
    <col min="14345" max="14345" width="13" style="23" customWidth="1"/>
    <col min="14346" max="14592" width="8.7265625" style="23"/>
    <col min="14593" max="14593" width="22.81640625" style="23" customWidth="1"/>
    <col min="14594" max="14594" width="12.1796875" style="23" customWidth="1"/>
    <col min="14595" max="14595" width="10.1796875" style="23" customWidth="1"/>
    <col min="14596" max="14596" width="8.7265625" style="23"/>
    <col min="14597" max="14597" width="12.453125" style="23" customWidth="1"/>
    <col min="14598" max="14598" width="8.7265625" style="23"/>
    <col min="14599" max="14599" width="11.54296875" style="23" customWidth="1"/>
    <col min="14600" max="14600" width="13.1796875" style="23" customWidth="1"/>
    <col min="14601" max="14601" width="13" style="23" customWidth="1"/>
    <col min="14602" max="14848" width="8.7265625" style="23"/>
    <col min="14849" max="14849" width="22.81640625" style="23" customWidth="1"/>
    <col min="14850" max="14850" width="12.1796875" style="23" customWidth="1"/>
    <col min="14851" max="14851" width="10.1796875" style="23" customWidth="1"/>
    <col min="14852" max="14852" width="8.7265625" style="23"/>
    <col min="14853" max="14853" width="12.453125" style="23" customWidth="1"/>
    <col min="14854" max="14854" width="8.7265625" style="23"/>
    <col min="14855" max="14855" width="11.54296875" style="23" customWidth="1"/>
    <col min="14856" max="14856" width="13.1796875" style="23" customWidth="1"/>
    <col min="14857" max="14857" width="13" style="23" customWidth="1"/>
    <col min="14858" max="15104" width="8.7265625" style="23"/>
    <col min="15105" max="15105" width="22.81640625" style="23" customWidth="1"/>
    <col min="15106" max="15106" width="12.1796875" style="23" customWidth="1"/>
    <col min="15107" max="15107" width="10.1796875" style="23" customWidth="1"/>
    <col min="15108" max="15108" width="8.7265625" style="23"/>
    <col min="15109" max="15109" width="12.453125" style="23" customWidth="1"/>
    <col min="15110" max="15110" width="8.7265625" style="23"/>
    <col min="15111" max="15111" width="11.54296875" style="23" customWidth="1"/>
    <col min="15112" max="15112" width="13.1796875" style="23" customWidth="1"/>
    <col min="15113" max="15113" width="13" style="23" customWidth="1"/>
    <col min="15114" max="15360" width="8.7265625" style="23"/>
    <col min="15361" max="15361" width="22.81640625" style="23" customWidth="1"/>
    <col min="15362" max="15362" width="12.1796875" style="23" customWidth="1"/>
    <col min="15363" max="15363" width="10.1796875" style="23" customWidth="1"/>
    <col min="15364" max="15364" width="8.7265625" style="23"/>
    <col min="15365" max="15365" width="12.453125" style="23" customWidth="1"/>
    <col min="15366" max="15366" width="8.7265625" style="23"/>
    <col min="15367" max="15367" width="11.54296875" style="23" customWidth="1"/>
    <col min="15368" max="15368" width="13.1796875" style="23" customWidth="1"/>
    <col min="15369" max="15369" width="13" style="23" customWidth="1"/>
    <col min="15370" max="15616" width="8.7265625" style="23"/>
    <col min="15617" max="15617" width="22.81640625" style="23" customWidth="1"/>
    <col min="15618" max="15618" width="12.1796875" style="23" customWidth="1"/>
    <col min="15619" max="15619" width="10.1796875" style="23" customWidth="1"/>
    <col min="15620" max="15620" width="8.7265625" style="23"/>
    <col min="15621" max="15621" width="12.453125" style="23" customWidth="1"/>
    <col min="15622" max="15622" width="8.7265625" style="23"/>
    <col min="15623" max="15623" width="11.54296875" style="23" customWidth="1"/>
    <col min="15624" max="15624" width="13.1796875" style="23" customWidth="1"/>
    <col min="15625" max="15625" width="13" style="23" customWidth="1"/>
    <col min="15626" max="15872" width="8.7265625" style="23"/>
    <col min="15873" max="15873" width="22.81640625" style="23" customWidth="1"/>
    <col min="15874" max="15874" width="12.1796875" style="23" customWidth="1"/>
    <col min="15875" max="15875" width="10.1796875" style="23" customWidth="1"/>
    <col min="15876" max="15876" width="8.7265625" style="23"/>
    <col min="15877" max="15877" width="12.453125" style="23" customWidth="1"/>
    <col min="15878" max="15878" width="8.7265625" style="23"/>
    <col min="15879" max="15879" width="11.54296875" style="23" customWidth="1"/>
    <col min="15880" max="15880" width="13.1796875" style="23" customWidth="1"/>
    <col min="15881" max="15881" width="13" style="23" customWidth="1"/>
    <col min="15882" max="16128" width="8.7265625" style="23"/>
    <col min="16129" max="16129" width="22.81640625" style="23" customWidth="1"/>
    <col min="16130" max="16130" width="12.1796875" style="23" customWidth="1"/>
    <col min="16131" max="16131" width="10.1796875" style="23" customWidth="1"/>
    <col min="16132" max="16132" width="8.7265625" style="23"/>
    <col min="16133" max="16133" width="12.453125" style="23" customWidth="1"/>
    <col min="16134" max="16134" width="8.7265625" style="23"/>
    <col min="16135" max="16135" width="11.54296875" style="23" customWidth="1"/>
    <col min="16136" max="16136" width="13.1796875" style="23" customWidth="1"/>
    <col min="16137" max="16137" width="13" style="23" customWidth="1"/>
    <col min="16138" max="16384" width="8.7265625" style="23"/>
  </cols>
  <sheetData>
    <row r="1" spans="1:9" s="8" customFormat="1" ht="15.5" x14ac:dyDescent="0.35">
      <c r="A1" s="1" t="s">
        <v>0</v>
      </c>
      <c r="B1" s="2"/>
      <c r="C1" s="3"/>
      <c r="D1" s="4"/>
      <c r="E1" s="5"/>
      <c r="F1" s="4"/>
      <c r="G1" s="1"/>
      <c r="H1" s="6"/>
      <c r="I1" s="7">
        <v>42735</v>
      </c>
    </row>
    <row r="2" spans="1:9" s="8" customFormat="1" ht="15.5" x14ac:dyDescent="0.35">
      <c r="A2" s="1"/>
      <c r="B2" s="1"/>
      <c r="C2" s="3"/>
      <c r="D2" s="4"/>
      <c r="E2" s="5"/>
      <c r="F2" s="4"/>
      <c r="G2" s="1"/>
      <c r="H2" s="1"/>
      <c r="I2" s="2"/>
    </row>
    <row r="3" spans="1:9" s="8" customFormat="1" ht="16" thickBot="1" x14ac:dyDescent="0.4">
      <c r="A3" s="9" t="s">
        <v>1</v>
      </c>
      <c r="B3" s="10"/>
      <c r="C3" s="11"/>
      <c r="D3" s="12"/>
      <c r="E3" s="13"/>
      <c r="F3" s="12"/>
      <c r="G3" s="10"/>
      <c r="H3" s="10"/>
      <c r="I3" s="14"/>
    </row>
    <row r="4" spans="1:9" ht="15.5" x14ac:dyDescent="0.35">
      <c r="A4" s="15"/>
      <c r="B4" s="15"/>
      <c r="C4" s="16"/>
      <c r="D4" s="17"/>
      <c r="E4" s="18">
        <v>2015</v>
      </c>
      <c r="F4" s="19">
        <v>2015</v>
      </c>
      <c r="G4" s="20"/>
      <c r="H4" s="21">
        <v>2016</v>
      </c>
      <c r="I4" s="22">
        <v>2016</v>
      </c>
    </row>
    <row r="5" spans="1:9" s="31" customFormat="1" ht="14" x14ac:dyDescent="0.3">
      <c r="A5" s="24"/>
      <c r="B5" s="24" t="s">
        <v>2</v>
      </c>
      <c r="C5" s="25"/>
      <c r="D5" s="26" t="s">
        <v>3</v>
      </c>
      <c r="E5" s="27" t="s">
        <v>4</v>
      </c>
      <c r="F5" s="28" t="s">
        <v>5</v>
      </c>
      <c r="G5" s="29">
        <v>2016</v>
      </c>
      <c r="H5" s="30" t="s">
        <v>4</v>
      </c>
      <c r="I5" s="24" t="s">
        <v>5</v>
      </c>
    </row>
    <row r="6" spans="1:9" s="31" customFormat="1" ht="14" x14ac:dyDescent="0.3">
      <c r="A6" s="24" t="s">
        <v>6</v>
      </c>
      <c r="B6" s="24" t="s">
        <v>7</v>
      </c>
      <c r="C6" s="25" t="s">
        <v>8</v>
      </c>
      <c r="D6" s="26" t="s">
        <v>9</v>
      </c>
      <c r="E6" s="27" t="s">
        <v>10</v>
      </c>
      <c r="F6" s="28" t="s">
        <v>11</v>
      </c>
      <c r="G6" s="29" t="s">
        <v>10</v>
      </c>
      <c r="H6" s="30" t="s">
        <v>10</v>
      </c>
      <c r="I6" s="24" t="s">
        <v>11</v>
      </c>
    </row>
    <row r="7" spans="1:9" s="39" customFormat="1" ht="16.5" customHeight="1" x14ac:dyDescent="0.3">
      <c r="A7" s="32"/>
      <c r="B7" s="32"/>
      <c r="C7" s="33"/>
      <c r="D7" s="34"/>
      <c r="E7" s="35"/>
      <c r="F7" s="36"/>
      <c r="G7" s="37"/>
      <c r="H7" s="38"/>
      <c r="I7" s="32"/>
    </row>
    <row r="8" spans="1:9" s="39" customFormat="1" ht="14" x14ac:dyDescent="0.3">
      <c r="A8" s="32"/>
      <c r="B8" s="40"/>
      <c r="C8" s="33"/>
      <c r="D8" s="34"/>
      <c r="E8" s="41"/>
      <c r="F8" s="36"/>
      <c r="G8" s="42"/>
      <c r="H8" s="43"/>
      <c r="I8" s="33"/>
    </row>
    <row r="9" spans="1:9" s="46" customFormat="1" ht="14" x14ac:dyDescent="0.3">
      <c r="A9" s="44" t="s">
        <v>12</v>
      </c>
      <c r="B9" s="40">
        <v>1999</v>
      </c>
      <c r="C9" s="33">
        <v>1641</v>
      </c>
      <c r="D9" s="34">
        <v>25</v>
      </c>
      <c r="E9" s="41">
        <v>824</v>
      </c>
      <c r="F9" s="45">
        <f>C9-E9</f>
        <v>817</v>
      </c>
      <c r="G9" s="42">
        <f>+C9/D9</f>
        <v>65.64</v>
      </c>
      <c r="H9" s="43">
        <f>+E9+G9</f>
        <v>889.64</v>
      </c>
      <c r="I9" s="33">
        <f>+C9-H9</f>
        <v>751.36</v>
      </c>
    </row>
    <row r="10" spans="1:9" s="46" customFormat="1" ht="14" x14ac:dyDescent="0.3">
      <c r="A10" s="44"/>
      <c r="B10" s="47"/>
      <c r="C10" s="33"/>
      <c r="D10" s="34"/>
      <c r="E10" s="41"/>
      <c r="F10" s="36"/>
      <c r="G10" s="48"/>
      <c r="H10" s="43"/>
      <c r="I10" s="33"/>
    </row>
    <row r="11" spans="1:9" s="46" customFormat="1" ht="14" x14ac:dyDescent="0.3">
      <c r="A11" s="44" t="s">
        <v>13</v>
      </c>
      <c r="B11" s="40">
        <v>2014</v>
      </c>
      <c r="C11" s="33">
        <v>25016</v>
      </c>
      <c r="D11" s="34">
        <v>3</v>
      </c>
      <c r="E11" s="41">
        <v>16678</v>
      </c>
      <c r="F11" s="45">
        <f>C11-E11</f>
        <v>8338</v>
      </c>
      <c r="G11" s="48">
        <v>8338</v>
      </c>
      <c r="H11" s="43">
        <f>+E11+G11</f>
        <v>25016</v>
      </c>
      <c r="I11" s="33">
        <f>+C11-H11</f>
        <v>0</v>
      </c>
    </row>
    <row r="12" spans="1:9" s="46" customFormat="1" ht="14" x14ac:dyDescent="0.3">
      <c r="A12" s="44"/>
      <c r="B12" s="47"/>
      <c r="C12" s="33"/>
      <c r="D12" s="34"/>
      <c r="E12" s="41"/>
      <c r="F12" s="45"/>
      <c r="G12" s="48"/>
      <c r="H12" s="43"/>
      <c r="I12" s="33"/>
    </row>
    <row r="13" spans="1:9" s="46" customFormat="1" ht="14" x14ac:dyDescent="0.3">
      <c r="A13" s="44" t="s">
        <v>14</v>
      </c>
      <c r="B13" s="40">
        <v>2014</v>
      </c>
      <c r="C13" s="33">
        <v>56013</v>
      </c>
      <c r="D13" s="34">
        <v>20</v>
      </c>
      <c r="E13" s="41">
        <v>5602</v>
      </c>
      <c r="F13" s="45">
        <f>C13-E13</f>
        <v>50411</v>
      </c>
      <c r="G13" s="48">
        <f>C13/D13</f>
        <v>2800.65</v>
      </c>
      <c r="H13" s="43">
        <f>+E13+G13</f>
        <v>8402.65</v>
      </c>
      <c r="I13" s="33">
        <f>+C13-H13</f>
        <v>47610.35</v>
      </c>
    </row>
    <row r="14" spans="1:9" s="46" customFormat="1" ht="14" x14ac:dyDescent="0.3">
      <c r="A14" s="44"/>
      <c r="B14" s="47"/>
      <c r="C14" s="33"/>
      <c r="D14" s="34"/>
      <c r="E14" s="41"/>
      <c r="F14" s="36"/>
      <c r="G14" s="48"/>
      <c r="H14" s="43"/>
      <c r="I14" s="33"/>
    </row>
    <row r="15" spans="1:9" s="46" customFormat="1" ht="14" x14ac:dyDescent="0.3">
      <c r="A15" s="44" t="s">
        <v>15</v>
      </c>
      <c r="B15" s="40">
        <v>2015</v>
      </c>
      <c r="C15" s="33">
        <v>14600</v>
      </c>
      <c r="D15" s="34">
        <v>5</v>
      </c>
      <c r="E15" s="41">
        <v>2920</v>
      </c>
      <c r="F15" s="45">
        <f>C15-E15</f>
        <v>11680</v>
      </c>
      <c r="G15" s="48">
        <f>C15/D15</f>
        <v>2920</v>
      </c>
      <c r="H15" s="43">
        <f>+E15+G15</f>
        <v>5840</v>
      </c>
      <c r="I15" s="33">
        <f>+C15-H15</f>
        <v>8760</v>
      </c>
    </row>
    <row r="16" spans="1:9" s="46" customFormat="1" ht="14" x14ac:dyDescent="0.3">
      <c r="A16" s="44"/>
      <c r="B16" s="47"/>
      <c r="C16" s="33"/>
      <c r="D16" s="34"/>
      <c r="E16" s="41"/>
      <c r="F16" s="36"/>
      <c r="G16" s="48"/>
      <c r="H16" s="43"/>
      <c r="I16" s="33"/>
    </row>
    <row r="17" spans="1:10" s="46" customFormat="1" ht="14" x14ac:dyDescent="0.3">
      <c r="A17" s="44" t="s">
        <v>14</v>
      </c>
      <c r="B17" s="40">
        <v>2016</v>
      </c>
      <c r="C17" s="33">
        <v>3695</v>
      </c>
      <c r="D17" s="34">
        <v>20</v>
      </c>
      <c r="E17" s="41">
        <v>0</v>
      </c>
      <c r="F17" s="45">
        <f>C17-E17</f>
        <v>3695</v>
      </c>
      <c r="G17" s="48">
        <f>C17/D17</f>
        <v>184.75</v>
      </c>
      <c r="H17" s="43">
        <f>+E17+G17</f>
        <v>184.75</v>
      </c>
      <c r="I17" s="33">
        <f>+C17-H17</f>
        <v>3510.25</v>
      </c>
    </row>
    <row r="18" spans="1:10" s="46" customFormat="1" ht="14" x14ac:dyDescent="0.3">
      <c r="A18" s="44"/>
      <c r="B18" s="47"/>
      <c r="C18" s="33"/>
      <c r="D18" s="34"/>
      <c r="E18" s="41"/>
      <c r="F18" s="36"/>
      <c r="G18" s="48"/>
      <c r="H18" s="43"/>
      <c r="I18" s="33"/>
    </row>
    <row r="19" spans="1:10" s="46" customFormat="1" ht="14" x14ac:dyDescent="0.3">
      <c r="A19" s="44" t="s">
        <v>16</v>
      </c>
      <c r="B19" s="40">
        <v>2016</v>
      </c>
      <c r="C19" s="33">
        <v>2393</v>
      </c>
      <c r="D19" s="34">
        <v>2</v>
      </c>
      <c r="E19" s="41">
        <v>0</v>
      </c>
      <c r="F19" s="45">
        <f>C19-E19</f>
        <v>2393</v>
      </c>
      <c r="G19" s="48">
        <f>C19/D19</f>
        <v>1196.5</v>
      </c>
      <c r="H19" s="43">
        <f>+E19+G19</f>
        <v>1196.5</v>
      </c>
      <c r="I19" s="33">
        <f>+C19-H19</f>
        <v>1196.5</v>
      </c>
    </row>
    <row r="20" spans="1:10" s="46" customFormat="1" ht="14" x14ac:dyDescent="0.3">
      <c r="A20" s="44"/>
      <c r="B20" s="47"/>
      <c r="C20" s="33"/>
      <c r="D20" s="34"/>
      <c r="E20" s="41"/>
      <c r="F20" s="36"/>
      <c r="G20" s="48"/>
      <c r="H20" s="43"/>
      <c r="I20" s="33"/>
    </row>
    <row r="21" spans="1:10" s="46" customFormat="1" ht="14.5" thickBot="1" x14ac:dyDescent="0.35">
      <c r="A21" s="44"/>
      <c r="B21" s="47"/>
      <c r="C21" s="49"/>
      <c r="D21" s="50"/>
      <c r="E21" s="51"/>
      <c r="F21" s="52"/>
      <c r="G21" s="48"/>
      <c r="H21" s="53"/>
      <c r="I21" s="49"/>
    </row>
    <row r="22" spans="1:10" s="39" customFormat="1" ht="14.5" thickBot="1" x14ac:dyDescent="0.35">
      <c r="A22" s="54"/>
      <c r="B22" s="26" t="s">
        <v>17</v>
      </c>
      <c r="C22" s="55">
        <f>SUM(C7:C14)</f>
        <v>82670</v>
      </c>
      <c r="D22" s="56" t="s">
        <v>18</v>
      </c>
      <c r="E22" s="55">
        <f>SUM(E7:E14)</f>
        <v>23104</v>
      </c>
      <c r="F22" s="57">
        <f>SUM(F7:F14)</f>
        <v>59566</v>
      </c>
      <c r="G22" s="58">
        <f>SUM(G7:G14)</f>
        <v>11204.289999999999</v>
      </c>
      <c r="H22" s="59">
        <f>SUM(H7:H14)</f>
        <v>34308.29</v>
      </c>
      <c r="I22" s="58">
        <f>SUM(I7:I14)</f>
        <v>48361.71</v>
      </c>
    </row>
    <row r="23" spans="1:10" s="39" customFormat="1" ht="14" x14ac:dyDescent="0.3">
      <c r="A23" s="60"/>
      <c r="B23" s="61"/>
      <c r="C23" s="62"/>
      <c r="D23" s="63"/>
      <c r="E23" s="64"/>
      <c r="F23" s="63"/>
      <c r="G23" s="64"/>
      <c r="H23" s="62"/>
      <c r="I23" s="62"/>
    </row>
    <row r="24" spans="1:10" s="39" customFormat="1" ht="14" x14ac:dyDescent="0.3">
      <c r="B24" s="65" t="s">
        <v>19</v>
      </c>
      <c r="C24" s="66"/>
      <c r="D24" s="67"/>
      <c r="E24" s="68"/>
      <c r="F24" s="68"/>
      <c r="G24" s="68"/>
      <c r="H24" s="67"/>
      <c r="I24" s="68"/>
      <c r="J24" s="68"/>
    </row>
    <row r="25" spans="1:10" s="39" customFormat="1" ht="14" x14ac:dyDescent="0.3">
      <c r="B25" s="68" t="s">
        <v>20</v>
      </c>
      <c r="C25" s="68"/>
      <c r="D25" s="67"/>
      <c r="E25" s="68"/>
      <c r="F25" s="68"/>
      <c r="G25" s="68"/>
      <c r="H25" s="68"/>
      <c r="I25" s="68"/>
      <c r="J25" s="68"/>
    </row>
    <row r="26" spans="1:10" s="39" customFormat="1" ht="14" x14ac:dyDescent="0.3">
      <c r="B26" s="68" t="s">
        <v>21</v>
      </c>
      <c r="C26" s="68"/>
      <c r="D26" s="67"/>
      <c r="E26" s="68"/>
      <c r="F26" s="68"/>
      <c r="G26" s="68"/>
      <c r="H26" s="68"/>
      <c r="I26" s="68"/>
      <c r="J26" s="68"/>
    </row>
    <row r="27" spans="1:10" s="39" customFormat="1" ht="14" x14ac:dyDescent="0.3">
      <c r="B27" s="68" t="s">
        <v>22</v>
      </c>
      <c r="C27" s="68"/>
      <c r="D27" s="67"/>
      <c r="E27" s="68"/>
      <c r="F27" s="68"/>
      <c r="G27" s="68"/>
      <c r="H27" s="68"/>
      <c r="I27" s="68"/>
      <c r="J27" s="68"/>
    </row>
    <row r="28" spans="1:10" s="39" customFormat="1" ht="14" x14ac:dyDescent="0.3">
      <c r="B28" s="68" t="s">
        <v>23</v>
      </c>
      <c r="C28" s="68"/>
      <c r="D28" s="67"/>
      <c r="E28" s="68"/>
      <c r="F28" s="68"/>
      <c r="G28" s="68"/>
      <c r="H28" s="68"/>
      <c r="I28" s="68"/>
      <c r="J28" s="68"/>
    </row>
    <row r="29" spans="1:10" s="39" customFormat="1" ht="14" x14ac:dyDescent="0.3">
      <c r="B29" s="68" t="s">
        <v>24</v>
      </c>
      <c r="C29" s="68"/>
      <c r="D29" s="67"/>
      <c r="E29" s="68"/>
      <c r="F29" s="69"/>
      <c r="G29" s="68"/>
      <c r="H29" s="68"/>
      <c r="I29" s="69"/>
      <c r="J29" s="69"/>
    </row>
    <row r="30" spans="1:10" ht="14" x14ac:dyDescent="0.3">
      <c r="B30" s="68" t="s">
        <v>25</v>
      </c>
      <c r="C30" s="68"/>
      <c r="D30" s="67"/>
      <c r="E30" s="68"/>
      <c r="F30" s="69"/>
      <c r="G30" s="68"/>
      <c r="H30" s="68"/>
      <c r="I30" s="69"/>
      <c r="J30" s="69"/>
    </row>
    <row r="31" spans="1:10" x14ac:dyDescent="0.25">
      <c r="A31" s="69"/>
      <c r="B31" s="69"/>
      <c r="C31" s="70"/>
      <c r="D31" s="69"/>
      <c r="E31" s="69"/>
      <c r="F31" s="69"/>
      <c r="G31" s="69"/>
      <c r="H31" s="69"/>
      <c r="I31" s="69"/>
    </row>
    <row r="32" spans="1:10" x14ac:dyDescent="0.25">
      <c r="A32" s="69"/>
      <c r="B32" s="69"/>
      <c r="C32" s="70"/>
      <c r="D32" s="69"/>
      <c r="E32" s="69"/>
      <c r="F32" s="69"/>
      <c r="G32" s="69"/>
      <c r="H32" s="69"/>
      <c r="I32" s="69"/>
    </row>
    <row r="33" spans="1:9" x14ac:dyDescent="0.25">
      <c r="A33" s="69"/>
      <c r="B33" s="69"/>
      <c r="C33" s="70"/>
      <c r="D33" s="69"/>
      <c r="E33" s="69"/>
      <c r="F33" s="69"/>
      <c r="G33" s="69"/>
      <c r="H33" s="69"/>
      <c r="I33" s="69"/>
    </row>
    <row r="34" spans="1:9" x14ac:dyDescent="0.25">
      <c r="A34" s="69"/>
      <c r="B34" s="69"/>
      <c r="C34" s="70"/>
      <c r="D34" s="69"/>
      <c r="E34" s="69"/>
      <c r="F34" s="69"/>
      <c r="G34" s="69"/>
      <c r="H34" s="69"/>
      <c r="I34" s="69"/>
    </row>
    <row r="35" spans="1:9" x14ac:dyDescent="0.25">
      <c r="A35" s="69"/>
      <c r="B35" s="69"/>
      <c r="C35" s="70"/>
      <c r="D35" s="69"/>
      <c r="E35" s="69"/>
      <c r="F35" s="69"/>
      <c r="G35" s="69"/>
      <c r="H35" s="69"/>
      <c r="I35" s="69"/>
    </row>
    <row r="36" spans="1:9" x14ac:dyDescent="0.25">
      <c r="A36" s="69"/>
      <c r="B36" s="69"/>
      <c r="C36" s="70"/>
      <c r="D36" s="69"/>
      <c r="E36" s="69"/>
      <c r="F36" s="69"/>
      <c r="G36" s="69"/>
      <c r="H36" s="69"/>
      <c r="I36" s="69"/>
    </row>
    <row r="37" spans="1:9" x14ac:dyDescent="0.25">
      <c r="A37" s="69"/>
      <c r="B37" s="69"/>
      <c r="C37" s="70"/>
      <c r="D37" s="69"/>
      <c r="E37" s="69"/>
      <c r="F37" s="69"/>
      <c r="G37" s="69"/>
      <c r="H37" s="69"/>
      <c r="I37" s="69"/>
    </row>
    <row r="38" spans="1:9" x14ac:dyDescent="0.25">
      <c r="A38" s="69"/>
      <c r="B38" s="69"/>
      <c r="C38" s="70"/>
      <c r="D38" s="69"/>
      <c r="E38" s="69"/>
      <c r="F38" s="69"/>
      <c r="G38" s="69"/>
      <c r="H38" s="69"/>
      <c r="I38" s="69"/>
    </row>
    <row r="39" spans="1:9" x14ac:dyDescent="0.25">
      <c r="A39" s="69"/>
      <c r="B39" s="69"/>
      <c r="C39" s="70"/>
      <c r="D39" s="69"/>
      <c r="E39" s="69"/>
      <c r="F39" s="69"/>
      <c r="G39" s="69"/>
      <c r="H39" s="69"/>
      <c r="I39" s="69"/>
    </row>
    <row r="40" spans="1:9" x14ac:dyDescent="0.25">
      <c r="A40" s="69"/>
      <c r="B40" s="69"/>
      <c r="C40" s="70"/>
      <c r="D40" s="69"/>
      <c r="E40" s="69"/>
      <c r="F40" s="69"/>
      <c r="G40" s="69"/>
      <c r="H40" s="69"/>
      <c r="I40" s="69"/>
    </row>
    <row r="41" spans="1:9" x14ac:dyDescent="0.25">
      <c r="A41" s="69"/>
      <c r="B41" s="69"/>
      <c r="C41" s="70"/>
      <c r="D41" s="69"/>
      <c r="E41" s="69"/>
      <c r="F41" s="69"/>
      <c r="G41" s="69"/>
      <c r="H41" s="69"/>
      <c r="I41" s="69"/>
    </row>
    <row r="42" spans="1:9" x14ac:dyDescent="0.25">
      <c r="A42" s="69"/>
      <c r="B42" s="69"/>
      <c r="C42" s="70"/>
      <c r="D42" s="69"/>
      <c r="E42" s="69"/>
      <c r="F42" s="69"/>
      <c r="G42" s="69"/>
      <c r="H42" s="69"/>
      <c r="I42" s="69"/>
    </row>
    <row r="43" spans="1:9" x14ac:dyDescent="0.25">
      <c r="A43" s="69"/>
      <c r="B43" s="69"/>
      <c r="C43" s="70"/>
      <c r="D43" s="69"/>
      <c r="E43" s="69"/>
      <c r="F43" s="69"/>
      <c r="G43" s="69"/>
      <c r="H43" s="69"/>
      <c r="I43" s="69"/>
    </row>
    <row r="44" spans="1:9" x14ac:dyDescent="0.25">
      <c r="A44" s="69"/>
      <c r="B44" s="69"/>
      <c r="C44" s="70"/>
      <c r="D44" s="69"/>
      <c r="E44" s="69"/>
      <c r="F44" s="69"/>
      <c r="G44" s="69"/>
      <c r="H44" s="69"/>
      <c r="I44" s="69"/>
    </row>
    <row r="45" spans="1:9" x14ac:dyDescent="0.25">
      <c r="A45" s="69"/>
      <c r="B45" s="69"/>
      <c r="C45" s="70"/>
      <c r="D45" s="69"/>
      <c r="E45" s="69"/>
      <c r="F45" s="69"/>
      <c r="G45" s="69"/>
      <c r="H45" s="69"/>
      <c r="I45" s="69"/>
    </row>
    <row r="46" spans="1:9" x14ac:dyDescent="0.25">
      <c r="A46" s="69"/>
      <c r="B46" s="69"/>
      <c r="C46" s="70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70"/>
      <c r="D47" s="69"/>
      <c r="E47" s="69"/>
      <c r="F47" s="69"/>
      <c r="G47" s="69"/>
      <c r="H47" s="69"/>
      <c r="I47" s="69"/>
    </row>
    <row r="48" spans="1:9" x14ac:dyDescent="0.25">
      <c r="A48" s="69"/>
      <c r="B48" s="69"/>
      <c r="C48" s="70"/>
      <c r="D48" s="69"/>
      <c r="E48" s="69"/>
      <c r="F48" s="69"/>
      <c r="G48" s="69"/>
      <c r="H48" s="69"/>
      <c r="I48" s="69"/>
    </row>
    <row r="49" spans="1:9" x14ac:dyDescent="0.25">
      <c r="A49" s="69"/>
      <c r="B49" s="69"/>
      <c r="C49" s="70"/>
      <c r="D49" s="69"/>
      <c r="E49" s="69"/>
      <c r="F49" s="69"/>
      <c r="G49" s="69"/>
      <c r="H49" s="69"/>
      <c r="I49" s="69"/>
    </row>
    <row r="50" spans="1:9" x14ac:dyDescent="0.25">
      <c r="A50" s="69"/>
      <c r="B50" s="69"/>
      <c r="C50" s="70"/>
      <c r="D50" s="69"/>
      <c r="E50" s="69"/>
      <c r="F50" s="69"/>
      <c r="G50" s="69"/>
      <c r="H50" s="69"/>
      <c r="I50" s="69"/>
    </row>
    <row r="51" spans="1:9" x14ac:dyDescent="0.25">
      <c r="A51" s="69"/>
      <c r="B51" s="69"/>
      <c r="C51" s="70"/>
      <c r="D51" s="69"/>
      <c r="E51" s="69"/>
      <c r="F51" s="69"/>
      <c r="G51" s="69"/>
      <c r="H51" s="69"/>
      <c r="I51" s="69"/>
    </row>
    <row r="52" spans="1:9" x14ac:dyDescent="0.25">
      <c r="A52" s="69"/>
      <c r="B52" s="69"/>
      <c r="C52" s="70"/>
      <c r="D52" s="69"/>
      <c r="E52" s="69"/>
      <c r="F52" s="69"/>
      <c r="G52" s="69"/>
      <c r="H52" s="69"/>
      <c r="I52" s="69"/>
    </row>
    <row r="53" spans="1:9" x14ac:dyDescent="0.25">
      <c r="A53" s="69"/>
      <c r="B53" s="69"/>
      <c r="C53" s="70"/>
      <c r="D53" s="69"/>
      <c r="E53" s="69"/>
      <c r="F53" s="69"/>
      <c r="G53" s="69"/>
      <c r="H53" s="69"/>
      <c r="I53" s="69"/>
    </row>
    <row r="54" spans="1:9" x14ac:dyDescent="0.25">
      <c r="A54" s="69"/>
      <c r="B54" s="69"/>
      <c r="C54" s="70"/>
      <c r="D54" s="69"/>
      <c r="E54" s="69"/>
      <c r="F54" s="69"/>
      <c r="G54" s="69"/>
      <c r="H54" s="69"/>
      <c r="I54" s="69"/>
    </row>
    <row r="55" spans="1:9" x14ac:dyDescent="0.25">
      <c r="A55" s="69"/>
      <c r="B55" s="69"/>
      <c r="C55" s="70"/>
      <c r="D55" s="69"/>
      <c r="E55" s="69"/>
      <c r="F55" s="69"/>
      <c r="G55" s="69"/>
      <c r="H55" s="69"/>
      <c r="I55" s="69"/>
    </row>
    <row r="56" spans="1:9" x14ac:dyDescent="0.25">
      <c r="A56" s="69"/>
      <c r="B56" s="69"/>
      <c r="C56" s="70"/>
      <c r="D56" s="69"/>
      <c r="E56" s="69"/>
      <c r="F56" s="69"/>
      <c r="G56" s="69"/>
      <c r="H56" s="69"/>
      <c r="I56" s="69"/>
    </row>
    <row r="57" spans="1:9" x14ac:dyDescent="0.25">
      <c r="A57" s="69"/>
      <c r="B57" s="69"/>
      <c r="C57" s="70"/>
      <c r="D57" s="69"/>
      <c r="E57" s="69"/>
      <c r="F57" s="69"/>
      <c r="G57" s="69"/>
      <c r="H57" s="69"/>
      <c r="I57" s="69"/>
    </row>
    <row r="58" spans="1:9" x14ac:dyDescent="0.25">
      <c r="A58" s="69"/>
      <c r="B58" s="69"/>
      <c r="C58" s="70"/>
      <c r="D58" s="69"/>
      <c r="E58" s="69"/>
      <c r="F58" s="69"/>
      <c r="G58" s="69"/>
      <c r="H58" s="69"/>
      <c r="I58" s="69"/>
    </row>
    <row r="59" spans="1:9" x14ac:dyDescent="0.25">
      <c r="A59" s="69"/>
      <c r="B59" s="69"/>
      <c r="C59" s="70"/>
      <c r="D59" s="69"/>
      <c r="F59" s="69"/>
      <c r="G59" s="69"/>
    </row>
    <row r="60" spans="1:9" x14ac:dyDescent="0.25">
      <c r="A60" s="69"/>
      <c r="B60" s="69"/>
      <c r="C60" s="70"/>
      <c r="D60" s="69"/>
      <c r="F60" s="69"/>
      <c r="G60" s="69"/>
    </row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C760-AD98-4B14-B57B-FC6F5904D45E}">
  <dimension ref="A1:J65"/>
  <sheetViews>
    <sheetView view="pageBreakPreview" topLeftCell="A4" zoomScaleNormal="80" zoomScaleSheetLayoutView="100" workbookViewId="0">
      <selection activeCell="G13" sqref="G13"/>
    </sheetView>
  </sheetViews>
  <sheetFormatPr defaultRowHeight="12.5" x14ac:dyDescent="0.25"/>
  <cols>
    <col min="1" max="1" width="22.81640625" style="23" customWidth="1"/>
    <col min="2" max="2" width="12.1796875" style="23" customWidth="1"/>
    <col min="3" max="3" width="10.1796875" style="71" customWidth="1"/>
    <col min="4" max="4" width="8.7265625" style="23"/>
    <col min="5" max="5" width="12.453125" style="23" customWidth="1"/>
    <col min="6" max="6" width="11.1796875" style="23" bestFit="1" customWidth="1"/>
    <col min="7" max="7" width="11.54296875" style="23" customWidth="1"/>
    <col min="8" max="8" width="13.1796875" style="23" customWidth="1"/>
    <col min="9" max="9" width="13" style="23" customWidth="1"/>
    <col min="10" max="256" width="8.7265625" style="23"/>
    <col min="257" max="257" width="22.81640625" style="23" customWidth="1"/>
    <col min="258" max="258" width="12.1796875" style="23" customWidth="1"/>
    <col min="259" max="259" width="10.1796875" style="23" customWidth="1"/>
    <col min="260" max="260" width="8.7265625" style="23"/>
    <col min="261" max="261" width="12.453125" style="23" customWidth="1"/>
    <col min="262" max="262" width="8.7265625" style="23"/>
    <col min="263" max="263" width="11.54296875" style="23" customWidth="1"/>
    <col min="264" max="264" width="13.1796875" style="23" customWidth="1"/>
    <col min="265" max="265" width="13" style="23" customWidth="1"/>
    <col min="266" max="512" width="8.7265625" style="23"/>
    <col min="513" max="513" width="22.81640625" style="23" customWidth="1"/>
    <col min="514" max="514" width="12.1796875" style="23" customWidth="1"/>
    <col min="515" max="515" width="10.1796875" style="23" customWidth="1"/>
    <col min="516" max="516" width="8.7265625" style="23"/>
    <col min="517" max="517" width="12.453125" style="23" customWidth="1"/>
    <col min="518" max="518" width="8.7265625" style="23"/>
    <col min="519" max="519" width="11.54296875" style="23" customWidth="1"/>
    <col min="520" max="520" width="13.1796875" style="23" customWidth="1"/>
    <col min="521" max="521" width="13" style="23" customWidth="1"/>
    <col min="522" max="768" width="8.7265625" style="23"/>
    <col min="769" max="769" width="22.81640625" style="23" customWidth="1"/>
    <col min="770" max="770" width="12.1796875" style="23" customWidth="1"/>
    <col min="771" max="771" width="10.1796875" style="23" customWidth="1"/>
    <col min="772" max="772" width="8.7265625" style="23"/>
    <col min="773" max="773" width="12.453125" style="23" customWidth="1"/>
    <col min="774" max="774" width="8.7265625" style="23"/>
    <col min="775" max="775" width="11.54296875" style="23" customWidth="1"/>
    <col min="776" max="776" width="13.1796875" style="23" customWidth="1"/>
    <col min="777" max="777" width="13" style="23" customWidth="1"/>
    <col min="778" max="1024" width="8.7265625" style="23"/>
    <col min="1025" max="1025" width="22.81640625" style="23" customWidth="1"/>
    <col min="1026" max="1026" width="12.1796875" style="23" customWidth="1"/>
    <col min="1027" max="1027" width="10.1796875" style="23" customWidth="1"/>
    <col min="1028" max="1028" width="8.7265625" style="23"/>
    <col min="1029" max="1029" width="12.453125" style="23" customWidth="1"/>
    <col min="1030" max="1030" width="8.7265625" style="23"/>
    <col min="1031" max="1031" width="11.54296875" style="23" customWidth="1"/>
    <col min="1032" max="1032" width="13.1796875" style="23" customWidth="1"/>
    <col min="1033" max="1033" width="13" style="23" customWidth="1"/>
    <col min="1034" max="1280" width="8.7265625" style="23"/>
    <col min="1281" max="1281" width="22.81640625" style="23" customWidth="1"/>
    <col min="1282" max="1282" width="12.1796875" style="23" customWidth="1"/>
    <col min="1283" max="1283" width="10.1796875" style="23" customWidth="1"/>
    <col min="1284" max="1284" width="8.7265625" style="23"/>
    <col min="1285" max="1285" width="12.453125" style="23" customWidth="1"/>
    <col min="1286" max="1286" width="8.7265625" style="23"/>
    <col min="1287" max="1287" width="11.54296875" style="23" customWidth="1"/>
    <col min="1288" max="1288" width="13.1796875" style="23" customWidth="1"/>
    <col min="1289" max="1289" width="13" style="23" customWidth="1"/>
    <col min="1290" max="1536" width="8.7265625" style="23"/>
    <col min="1537" max="1537" width="22.81640625" style="23" customWidth="1"/>
    <col min="1538" max="1538" width="12.1796875" style="23" customWidth="1"/>
    <col min="1539" max="1539" width="10.1796875" style="23" customWidth="1"/>
    <col min="1540" max="1540" width="8.7265625" style="23"/>
    <col min="1541" max="1541" width="12.453125" style="23" customWidth="1"/>
    <col min="1542" max="1542" width="8.7265625" style="23"/>
    <col min="1543" max="1543" width="11.54296875" style="23" customWidth="1"/>
    <col min="1544" max="1544" width="13.1796875" style="23" customWidth="1"/>
    <col min="1545" max="1545" width="13" style="23" customWidth="1"/>
    <col min="1546" max="1792" width="8.7265625" style="23"/>
    <col min="1793" max="1793" width="22.81640625" style="23" customWidth="1"/>
    <col min="1794" max="1794" width="12.1796875" style="23" customWidth="1"/>
    <col min="1795" max="1795" width="10.1796875" style="23" customWidth="1"/>
    <col min="1796" max="1796" width="8.7265625" style="23"/>
    <col min="1797" max="1797" width="12.453125" style="23" customWidth="1"/>
    <col min="1798" max="1798" width="8.7265625" style="23"/>
    <col min="1799" max="1799" width="11.54296875" style="23" customWidth="1"/>
    <col min="1800" max="1800" width="13.1796875" style="23" customWidth="1"/>
    <col min="1801" max="1801" width="13" style="23" customWidth="1"/>
    <col min="1802" max="2048" width="8.7265625" style="23"/>
    <col min="2049" max="2049" width="22.81640625" style="23" customWidth="1"/>
    <col min="2050" max="2050" width="12.1796875" style="23" customWidth="1"/>
    <col min="2051" max="2051" width="10.1796875" style="23" customWidth="1"/>
    <col min="2052" max="2052" width="8.7265625" style="23"/>
    <col min="2053" max="2053" width="12.453125" style="23" customWidth="1"/>
    <col min="2054" max="2054" width="8.7265625" style="23"/>
    <col min="2055" max="2055" width="11.54296875" style="23" customWidth="1"/>
    <col min="2056" max="2056" width="13.1796875" style="23" customWidth="1"/>
    <col min="2057" max="2057" width="13" style="23" customWidth="1"/>
    <col min="2058" max="2304" width="8.7265625" style="23"/>
    <col min="2305" max="2305" width="22.81640625" style="23" customWidth="1"/>
    <col min="2306" max="2306" width="12.1796875" style="23" customWidth="1"/>
    <col min="2307" max="2307" width="10.1796875" style="23" customWidth="1"/>
    <col min="2308" max="2308" width="8.7265625" style="23"/>
    <col min="2309" max="2309" width="12.453125" style="23" customWidth="1"/>
    <col min="2310" max="2310" width="8.7265625" style="23"/>
    <col min="2311" max="2311" width="11.54296875" style="23" customWidth="1"/>
    <col min="2312" max="2312" width="13.1796875" style="23" customWidth="1"/>
    <col min="2313" max="2313" width="13" style="23" customWidth="1"/>
    <col min="2314" max="2560" width="8.7265625" style="23"/>
    <col min="2561" max="2561" width="22.81640625" style="23" customWidth="1"/>
    <col min="2562" max="2562" width="12.1796875" style="23" customWidth="1"/>
    <col min="2563" max="2563" width="10.1796875" style="23" customWidth="1"/>
    <col min="2564" max="2564" width="8.7265625" style="23"/>
    <col min="2565" max="2565" width="12.453125" style="23" customWidth="1"/>
    <col min="2566" max="2566" width="8.7265625" style="23"/>
    <col min="2567" max="2567" width="11.54296875" style="23" customWidth="1"/>
    <col min="2568" max="2568" width="13.1796875" style="23" customWidth="1"/>
    <col min="2569" max="2569" width="13" style="23" customWidth="1"/>
    <col min="2570" max="2816" width="8.7265625" style="23"/>
    <col min="2817" max="2817" width="22.81640625" style="23" customWidth="1"/>
    <col min="2818" max="2818" width="12.1796875" style="23" customWidth="1"/>
    <col min="2819" max="2819" width="10.1796875" style="23" customWidth="1"/>
    <col min="2820" max="2820" width="8.7265625" style="23"/>
    <col min="2821" max="2821" width="12.453125" style="23" customWidth="1"/>
    <col min="2822" max="2822" width="8.7265625" style="23"/>
    <col min="2823" max="2823" width="11.54296875" style="23" customWidth="1"/>
    <col min="2824" max="2824" width="13.1796875" style="23" customWidth="1"/>
    <col min="2825" max="2825" width="13" style="23" customWidth="1"/>
    <col min="2826" max="3072" width="8.7265625" style="23"/>
    <col min="3073" max="3073" width="22.81640625" style="23" customWidth="1"/>
    <col min="3074" max="3074" width="12.1796875" style="23" customWidth="1"/>
    <col min="3075" max="3075" width="10.1796875" style="23" customWidth="1"/>
    <col min="3076" max="3076" width="8.7265625" style="23"/>
    <col min="3077" max="3077" width="12.453125" style="23" customWidth="1"/>
    <col min="3078" max="3078" width="8.7265625" style="23"/>
    <col min="3079" max="3079" width="11.54296875" style="23" customWidth="1"/>
    <col min="3080" max="3080" width="13.1796875" style="23" customWidth="1"/>
    <col min="3081" max="3081" width="13" style="23" customWidth="1"/>
    <col min="3082" max="3328" width="8.7265625" style="23"/>
    <col min="3329" max="3329" width="22.81640625" style="23" customWidth="1"/>
    <col min="3330" max="3330" width="12.1796875" style="23" customWidth="1"/>
    <col min="3331" max="3331" width="10.1796875" style="23" customWidth="1"/>
    <col min="3332" max="3332" width="8.7265625" style="23"/>
    <col min="3333" max="3333" width="12.453125" style="23" customWidth="1"/>
    <col min="3334" max="3334" width="8.7265625" style="23"/>
    <col min="3335" max="3335" width="11.54296875" style="23" customWidth="1"/>
    <col min="3336" max="3336" width="13.1796875" style="23" customWidth="1"/>
    <col min="3337" max="3337" width="13" style="23" customWidth="1"/>
    <col min="3338" max="3584" width="8.7265625" style="23"/>
    <col min="3585" max="3585" width="22.81640625" style="23" customWidth="1"/>
    <col min="3586" max="3586" width="12.1796875" style="23" customWidth="1"/>
    <col min="3587" max="3587" width="10.1796875" style="23" customWidth="1"/>
    <col min="3588" max="3588" width="8.7265625" style="23"/>
    <col min="3589" max="3589" width="12.453125" style="23" customWidth="1"/>
    <col min="3590" max="3590" width="8.7265625" style="23"/>
    <col min="3591" max="3591" width="11.54296875" style="23" customWidth="1"/>
    <col min="3592" max="3592" width="13.1796875" style="23" customWidth="1"/>
    <col min="3593" max="3593" width="13" style="23" customWidth="1"/>
    <col min="3594" max="3840" width="8.7265625" style="23"/>
    <col min="3841" max="3841" width="22.81640625" style="23" customWidth="1"/>
    <col min="3842" max="3842" width="12.1796875" style="23" customWidth="1"/>
    <col min="3843" max="3843" width="10.1796875" style="23" customWidth="1"/>
    <col min="3844" max="3844" width="8.7265625" style="23"/>
    <col min="3845" max="3845" width="12.453125" style="23" customWidth="1"/>
    <col min="3846" max="3846" width="8.7265625" style="23"/>
    <col min="3847" max="3847" width="11.54296875" style="23" customWidth="1"/>
    <col min="3848" max="3848" width="13.1796875" style="23" customWidth="1"/>
    <col min="3849" max="3849" width="13" style="23" customWidth="1"/>
    <col min="3850" max="4096" width="8.7265625" style="23"/>
    <col min="4097" max="4097" width="22.81640625" style="23" customWidth="1"/>
    <col min="4098" max="4098" width="12.1796875" style="23" customWidth="1"/>
    <col min="4099" max="4099" width="10.1796875" style="23" customWidth="1"/>
    <col min="4100" max="4100" width="8.7265625" style="23"/>
    <col min="4101" max="4101" width="12.453125" style="23" customWidth="1"/>
    <col min="4102" max="4102" width="8.7265625" style="23"/>
    <col min="4103" max="4103" width="11.54296875" style="23" customWidth="1"/>
    <col min="4104" max="4104" width="13.1796875" style="23" customWidth="1"/>
    <col min="4105" max="4105" width="13" style="23" customWidth="1"/>
    <col min="4106" max="4352" width="8.7265625" style="23"/>
    <col min="4353" max="4353" width="22.81640625" style="23" customWidth="1"/>
    <col min="4354" max="4354" width="12.1796875" style="23" customWidth="1"/>
    <col min="4355" max="4355" width="10.1796875" style="23" customWidth="1"/>
    <col min="4356" max="4356" width="8.7265625" style="23"/>
    <col min="4357" max="4357" width="12.453125" style="23" customWidth="1"/>
    <col min="4358" max="4358" width="8.7265625" style="23"/>
    <col min="4359" max="4359" width="11.54296875" style="23" customWidth="1"/>
    <col min="4360" max="4360" width="13.1796875" style="23" customWidth="1"/>
    <col min="4361" max="4361" width="13" style="23" customWidth="1"/>
    <col min="4362" max="4608" width="8.7265625" style="23"/>
    <col min="4609" max="4609" width="22.81640625" style="23" customWidth="1"/>
    <col min="4610" max="4610" width="12.1796875" style="23" customWidth="1"/>
    <col min="4611" max="4611" width="10.1796875" style="23" customWidth="1"/>
    <col min="4612" max="4612" width="8.7265625" style="23"/>
    <col min="4613" max="4613" width="12.453125" style="23" customWidth="1"/>
    <col min="4614" max="4614" width="8.7265625" style="23"/>
    <col min="4615" max="4615" width="11.54296875" style="23" customWidth="1"/>
    <col min="4616" max="4616" width="13.1796875" style="23" customWidth="1"/>
    <col min="4617" max="4617" width="13" style="23" customWidth="1"/>
    <col min="4618" max="4864" width="8.7265625" style="23"/>
    <col min="4865" max="4865" width="22.81640625" style="23" customWidth="1"/>
    <col min="4866" max="4866" width="12.1796875" style="23" customWidth="1"/>
    <col min="4867" max="4867" width="10.1796875" style="23" customWidth="1"/>
    <col min="4868" max="4868" width="8.7265625" style="23"/>
    <col min="4869" max="4869" width="12.453125" style="23" customWidth="1"/>
    <col min="4870" max="4870" width="8.7265625" style="23"/>
    <col min="4871" max="4871" width="11.54296875" style="23" customWidth="1"/>
    <col min="4872" max="4872" width="13.1796875" style="23" customWidth="1"/>
    <col min="4873" max="4873" width="13" style="23" customWidth="1"/>
    <col min="4874" max="5120" width="8.7265625" style="23"/>
    <col min="5121" max="5121" width="22.81640625" style="23" customWidth="1"/>
    <col min="5122" max="5122" width="12.1796875" style="23" customWidth="1"/>
    <col min="5123" max="5123" width="10.1796875" style="23" customWidth="1"/>
    <col min="5124" max="5124" width="8.7265625" style="23"/>
    <col min="5125" max="5125" width="12.453125" style="23" customWidth="1"/>
    <col min="5126" max="5126" width="8.7265625" style="23"/>
    <col min="5127" max="5127" width="11.54296875" style="23" customWidth="1"/>
    <col min="5128" max="5128" width="13.1796875" style="23" customWidth="1"/>
    <col min="5129" max="5129" width="13" style="23" customWidth="1"/>
    <col min="5130" max="5376" width="8.7265625" style="23"/>
    <col min="5377" max="5377" width="22.81640625" style="23" customWidth="1"/>
    <col min="5378" max="5378" width="12.1796875" style="23" customWidth="1"/>
    <col min="5379" max="5379" width="10.1796875" style="23" customWidth="1"/>
    <col min="5380" max="5380" width="8.7265625" style="23"/>
    <col min="5381" max="5381" width="12.453125" style="23" customWidth="1"/>
    <col min="5382" max="5382" width="8.7265625" style="23"/>
    <col min="5383" max="5383" width="11.54296875" style="23" customWidth="1"/>
    <col min="5384" max="5384" width="13.1796875" style="23" customWidth="1"/>
    <col min="5385" max="5385" width="13" style="23" customWidth="1"/>
    <col min="5386" max="5632" width="8.7265625" style="23"/>
    <col min="5633" max="5633" width="22.81640625" style="23" customWidth="1"/>
    <col min="5634" max="5634" width="12.1796875" style="23" customWidth="1"/>
    <col min="5635" max="5635" width="10.1796875" style="23" customWidth="1"/>
    <col min="5636" max="5636" width="8.7265625" style="23"/>
    <col min="5637" max="5637" width="12.453125" style="23" customWidth="1"/>
    <col min="5638" max="5638" width="8.7265625" style="23"/>
    <col min="5639" max="5639" width="11.54296875" style="23" customWidth="1"/>
    <col min="5640" max="5640" width="13.1796875" style="23" customWidth="1"/>
    <col min="5641" max="5641" width="13" style="23" customWidth="1"/>
    <col min="5642" max="5888" width="8.7265625" style="23"/>
    <col min="5889" max="5889" width="22.81640625" style="23" customWidth="1"/>
    <col min="5890" max="5890" width="12.1796875" style="23" customWidth="1"/>
    <col min="5891" max="5891" width="10.1796875" style="23" customWidth="1"/>
    <col min="5892" max="5892" width="8.7265625" style="23"/>
    <col min="5893" max="5893" width="12.453125" style="23" customWidth="1"/>
    <col min="5894" max="5894" width="8.7265625" style="23"/>
    <col min="5895" max="5895" width="11.54296875" style="23" customWidth="1"/>
    <col min="5896" max="5896" width="13.1796875" style="23" customWidth="1"/>
    <col min="5897" max="5897" width="13" style="23" customWidth="1"/>
    <col min="5898" max="6144" width="8.7265625" style="23"/>
    <col min="6145" max="6145" width="22.81640625" style="23" customWidth="1"/>
    <col min="6146" max="6146" width="12.1796875" style="23" customWidth="1"/>
    <col min="6147" max="6147" width="10.1796875" style="23" customWidth="1"/>
    <col min="6148" max="6148" width="8.7265625" style="23"/>
    <col min="6149" max="6149" width="12.453125" style="23" customWidth="1"/>
    <col min="6150" max="6150" width="8.7265625" style="23"/>
    <col min="6151" max="6151" width="11.54296875" style="23" customWidth="1"/>
    <col min="6152" max="6152" width="13.1796875" style="23" customWidth="1"/>
    <col min="6153" max="6153" width="13" style="23" customWidth="1"/>
    <col min="6154" max="6400" width="8.7265625" style="23"/>
    <col min="6401" max="6401" width="22.81640625" style="23" customWidth="1"/>
    <col min="6402" max="6402" width="12.1796875" style="23" customWidth="1"/>
    <col min="6403" max="6403" width="10.1796875" style="23" customWidth="1"/>
    <col min="6404" max="6404" width="8.7265625" style="23"/>
    <col min="6405" max="6405" width="12.453125" style="23" customWidth="1"/>
    <col min="6406" max="6406" width="8.7265625" style="23"/>
    <col min="6407" max="6407" width="11.54296875" style="23" customWidth="1"/>
    <col min="6408" max="6408" width="13.1796875" style="23" customWidth="1"/>
    <col min="6409" max="6409" width="13" style="23" customWidth="1"/>
    <col min="6410" max="6656" width="8.7265625" style="23"/>
    <col min="6657" max="6657" width="22.81640625" style="23" customWidth="1"/>
    <col min="6658" max="6658" width="12.1796875" style="23" customWidth="1"/>
    <col min="6659" max="6659" width="10.1796875" style="23" customWidth="1"/>
    <col min="6660" max="6660" width="8.7265625" style="23"/>
    <col min="6661" max="6661" width="12.453125" style="23" customWidth="1"/>
    <col min="6662" max="6662" width="8.7265625" style="23"/>
    <col min="6663" max="6663" width="11.54296875" style="23" customWidth="1"/>
    <col min="6664" max="6664" width="13.1796875" style="23" customWidth="1"/>
    <col min="6665" max="6665" width="13" style="23" customWidth="1"/>
    <col min="6666" max="6912" width="8.7265625" style="23"/>
    <col min="6913" max="6913" width="22.81640625" style="23" customWidth="1"/>
    <col min="6914" max="6914" width="12.1796875" style="23" customWidth="1"/>
    <col min="6915" max="6915" width="10.1796875" style="23" customWidth="1"/>
    <col min="6916" max="6916" width="8.7265625" style="23"/>
    <col min="6917" max="6917" width="12.453125" style="23" customWidth="1"/>
    <col min="6918" max="6918" width="8.7265625" style="23"/>
    <col min="6919" max="6919" width="11.54296875" style="23" customWidth="1"/>
    <col min="6920" max="6920" width="13.1796875" style="23" customWidth="1"/>
    <col min="6921" max="6921" width="13" style="23" customWidth="1"/>
    <col min="6922" max="7168" width="8.7265625" style="23"/>
    <col min="7169" max="7169" width="22.81640625" style="23" customWidth="1"/>
    <col min="7170" max="7170" width="12.1796875" style="23" customWidth="1"/>
    <col min="7171" max="7171" width="10.1796875" style="23" customWidth="1"/>
    <col min="7172" max="7172" width="8.7265625" style="23"/>
    <col min="7173" max="7173" width="12.453125" style="23" customWidth="1"/>
    <col min="7174" max="7174" width="8.7265625" style="23"/>
    <col min="7175" max="7175" width="11.54296875" style="23" customWidth="1"/>
    <col min="7176" max="7176" width="13.1796875" style="23" customWidth="1"/>
    <col min="7177" max="7177" width="13" style="23" customWidth="1"/>
    <col min="7178" max="7424" width="8.7265625" style="23"/>
    <col min="7425" max="7425" width="22.81640625" style="23" customWidth="1"/>
    <col min="7426" max="7426" width="12.1796875" style="23" customWidth="1"/>
    <col min="7427" max="7427" width="10.1796875" style="23" customWidth="1"/>
    <col min="7428" max="7428" width="8.7265625" style="23"/>
    <col min="7429" max="7429" width="12.453125" style="23" customWidth="1"/>
    <col min="7430" max="7430" width="8.7265625" style="23"/>
    <col min="7431" max="7431" width="11.54296875" style="23" customWidth="1"/>
    <col min="7432" max="7432" width="13.1796875" style="23" customWidth="1"/>
    <col min="7433" max="7433" width="13" style="23" customWidth="1"/>
    <col min="7434" max="7680" width="8.7265625" style="23"/>
    <col min="7681" max="7681" width="22.81640625" style="23" customWidth="1"/>
    <col min="7682" max="7682" width="12.1796875" style="23" customWidth="1"/>
    <col min="7683" max="7683" width="10.1796875" style="23" customWidth="1"/>
    <col min="7684" max="7684" width="8.7265625" style="23"/>
    <col min="7685" max="7685" width="12.453125" style="23" customWidth="1"/>
    <col min="7686" max="7686" width="8.7265625" style="23"/>
    <col min="7687" max="7687" width="11.54296875" style="23" customWidth="1"/>
    <col min="7688" max="7688" width="13.1796875" style="23" customWidth="1"/>
    <col min="7689" max="7689" width="13" style="23" customWidth="1"/>
    <col min="7690" max="7936" width="8.7265625" style="23"/>
    <col min="7937" max="7937" width="22.81640625" style="23" customWidth="1"/>
    <col min="7938" max="7938" width="12.1796875" style="23" customWidth="1"/>
    <col min="7939" max="7939" width="10.1796875" style="23" customWidth="1"/>
    <col min="7940" max="7940" width="8.7265625" style="23"/>
    <col min="7941" max="7941" width="12.453125" style="23" customWidth="1"/>
    <col min="7942" max="7942" width="8.7265625" style="23"/>
    <col min="7943" max="7943" width="11.54296875" style="23" customWidth="1"/>
    <col min="7944" max="7944" width="13.1796875" style="23" customWidth="1"/>
    <col min="7945" max="7945" width="13" style="23" customWidth="1"/>
    <col min="7946" max="8192" width="8.7265625" style="23"/>
    <col min="8193" max="8193" width="22.81640625" style="23" customWidth="1"/>
    <col min="8194" max="8194" width="12.1796875" style="23" customWidth="1"/>
    <col min="8195" max="8195" width="10.1796875" style="23" customWidth="1"/>
    <col min="8196" max="8196" width="8.7265625" style="23"/>
    <col min="8197" max="8197" width="12.453125" style="23" customWidth="1"/>
    <col min="8198" max="8198" width="8.7265625" style="23"/>
    <col min="8199" max="8199" width="11.54296875" style="23" customWidth="1"/>
    <col min="8200" max="8200" width="13.1796875" style="23" customWidth="1"/>
    <col min="8201" max="8201" width="13" style="23" customWidth="1"/>
    <col min="8202" max="8448" width="8.7265625" style="23"/>
    <col min="8449" max="8449" width="22.81640625" style="23" customWidth="1"/>
    <col min="8450" max="8450" width="12.1796875" style="23" customWidth="1"/>
    <col min="8451" max="8451" width="10.1796875" style="23" customWidth="1"/>
    <col min="8452" max="8452" width="8.7265625" style="23"/>
    <col min="8453" max="8453" width="12.453125" style="23" customWidth="1"/>
    <col min="8454" max="8454" width="8.7265625" style="23"/>
    <col min="8455" max="8455" width="11.54296875" style="23" customWidth="1"/>
    <col min="8456" max="8456" width="13.1796875" style="23" customWidth="1"/>
    <col min="8457" max="8457" width="13" style="23" customWidth="1"/>
    <col min="8458" max="8704" width="8.7265625" style="23"/>
    <col min="8705" max="8705" width="22.81640625" style="23" customWidth="1"/>
    <col min="8706" max="8706" width="12.1796875" style="23" customWidth="1"/>
    <col min="8707" max="8707" width="10.1796875" style="23" customWidth="1"/>
    <col min="8708" max="8708" width="8.7265625" style="23"/>
    <col min="8709" max="8709" width="12.453125" style="23" customWidth="1"/>
    <col min="8710" max="8710" width="8.7265625" style="23"/>
    <col min="8711" max="8711" width="11.54296875" style="23" customWidth="1"/>
    <col min="8712" max="8712" width="13.1796875" style="23" customWidth="1"/>
    <col min="8713" max="8713" width="13" style="23" customWidth="1"/>
    <col min="8714" max="8960" width="8.7265625" style="23"/>
    <col min="8961" max="8961" width="22.81640625" style="23" customWidth="1"/>
    <col min="8962" max="8962" width="12.1796875" style="23" customWidth="1"/>
    <col min="8963" max="8963" width="10.1796875" style="23" customWidth="1"/>
    <col min="8964" max="8964" width="8.7265625" style="23"/>
    <col min="8965" max="8965" width="12.453125" style="23" customWidth="1"/>
    <col min="8966" max="8966" width="8.7265625" style="23"/>
    <col min="8967" max="8967" width="11.54296875" style="23" customWidth="1"/>
    <col min="8968" max="8968" width="13.1796875" style="23" customWidth="1"/>
    <col min="8969" max="8969" width="13" style="23" customWidth="1"/>
    <col min="8970" max="9216" width="8.7265625" style="23"/>
    <col min="9217" max="9217" width="22.81640625" style="23" customWidth="1"/>
    <col min="9218" max="9218" width="12.1796875" style="23" customWidth="1"/>
    <col min="9219" max="9219" width="10.1796875" style="23" customWidth="1"/>
    <col min="9220" max="9220" width="8.7265625" style="23"/>
    <col min="9221" max="9221" width="12.453125" style="23" customWidth="1"/>
    <col min="9222" max="9222" width="8.7265625" style="23"/>
    <col min="9223" max="9223" width="11.54296875" style="23" customWidth="1"/>
    <col min="9224" max="9224" width="13.1796875" style="23" customWidth="1"/>
    <col min="9225" max="9225" width="13" style="23" customWidth="1"/>
    <col min="9226" max="9472" width="8.7265625" style="23"/>
    <col min="9473" max="9473" width="22.81640625" style="23" customWidth="1"/>
    <col min="9474" max="9474" width="12.1796875" style="23" customWidth="1"/>
    <col min="9475" max="9475" width="10.1796875" style="23" customWidth="1"/>
    <col min="9476" max="9476" width="8.7265625" style="23"/>
    <col min="9477" max="9477" width="12.453125" style="23" customWidth="1"/>
    <col min="9478" max="9478" width="8.7265625" style="23"/>
    <col min="9479" max="9479" width="11.54296875" style="23" customWidth="1"/>
    <col min="9480" max="9480" width="13.1796875" style="23" customWidth="1"/>
    <col min="9481" max="9481" width="13" style="23" customWidth="1"/>
    <col min="9482" max="9728" width="8.7265625" style="23"/>
    <col min="9729" max="9729" width="22.81640625" style="23" customWidth="1"/>
    <col min="9730" max="9730" width="12.1796875" style="23" customWidth="1"/>
    <col min="9731" max="9731" width="10.1796875" style="23" customWidth="1"/>
    <col min="9732" max="9732" width="8.7265625" style="23"/>
    <col min="9733" max="9733" width="12.453125" style="23" customWidth="1"/>
    <col min="9734" max="9734" width="8.7265625" style="23"/>
    <col min="9735" max="9735" width="11.54296875" style="23" customWidth="1"/>
    <col min="9736" max="9736" width="13.1796875" style="23" customWidth="1"/>
    <col min="9737" max="9737" width="13" style="23" customWidth="1"/>
    <col min="9738" max="9984" width="8.7265625" style="23"/>
    <col min="9985" max="9985" width="22.81640625" style="23" customWidth="1"/>
    <col min="9986" max="9986" width="12.1796875" style="23" customWidth="1"/>
    <col min="9987" max="9987" width="10.1796875" style="23" customWidth="1"/>
    <col min="9988" max="9988" width="8.7265625" style="23"/>
    <col min="9989" max="9989" width="12.453125" style="23" customWidth="1"/>
    <col min="9990" max="9990" width="8.7265625" style="23"/>
    <col min="9991" max="9991" width="11.54296875" style="23" customWidth="1"/>
    <col min="9992" max="9992" width="13.1796875" style="23" customWidth="1"/>
    <col min="9993" max="9993" width="13" style="23" customWidth="1"/>
    <col min="9994" max="10240" width="8.7265625" style="23"/>
    <col min="10241" max="10241" width="22.81640625" style="23" customWidth="1"/>
    <col min="10242" max="10242" width="12.1796875" style="23" customWidth="1"/>
    <col min="10243" max="10243" width="10.1796875" style="23" customWidth="1"/>
    <col min="10244" max="10244" width="8.7265625" style="23"/>
    <col min="10245" max="10245" width="12.453125" style="23" customWidth="1"/>
    <col min="10246" max="10246" width="8.7265625" style="23"/>
    <col min="10247" max="10247" width="11.54296875" style="23" customWidth="1"/>
    <col min="10248" max="10248" width="13.1796875" style="23" customWidth="1"/>
    <col min="10249" max="10249" width="13" style="23" customWidth="1"/>
    <col min="10250" max="10496" width="8.7265625" style="23"/>
    <col min="10497" max="10497" width="22.81640625" style="23" customWidth="1"/>
    <col min="10498" max="10498" width="12.1796875" style="23" customWidth="1"/>
    <col min="10499" max="10499" width="10.1796875" style="23" customWidth="1"/>
    <col min="10500" max="10500" width="8.7265625" style="23"/>
    <col min="10501" max="10501" width="12.453125" style="23" customWidth="1"/>
    <col min="10502" max="10502" width="8.7265625" style="23"/>
    <col min="10503" max="10503" width="11.54296875" style="23" customWidth="1"/>
    <col min="10504" max="10504" width="13.1796875" style="23" customWidth="1"/>
    <col min="10505" max="10505" width="13" style="23" customWidth="1"/>
    <col min="10506" max="10752" width="8.7265625" style="23"/>
    <col min="10753" max="10753" width="22.81640625" style="23" customWidth="1"/>
    <col min="10754" max="10754" width="12.1796875" style="23" customWidth="1"/>
    <col min="10755" max="10755" width="10.1796875" style="23" customWidth="1"/>
    <col min="10756" max="10756" width="8.7265625" style="23"/>
    <col min="10757" max="10757" width="12.453125" style="23" customWidth="1"/>
    <col min="10758" max="10758" width="8.7265625" style="23"/>
    <col min="10759" max="10759" width="11.54296875" style="23" customWidth="1"/>
    <col min="10760" max="10760" width="13.1796875" style="23" customWidth="1"/>
    <col min="10761" max="10761" width="13" style="23" customWidth="1"/>
    <col min="10762" max="11008" width="8.7265625" style="23"/>
    <col min="11009" max="11009" width="22.81640625" style="23" customWidth="1"/>
    <col min="11010" max="11010" width="12.1796875" style="23" customWidth="1"/>
    <col min="11011" max="11011" width="10.1796875" style="23" customWidth="1"/>
    <col min="11012" max="11012" width="8.7265625" style="23"/>
    <col min="11013" max="11013" width="12.453125" style="23" customWidth="1"/>
    <col min="11014" max="11014" width="8.7265625" style="23"/>
    <col min="11015" max="11015" width="11.54296875" style="23" customWidth="1"/>
    <col min="11016" max="11016" width="13.1796875" style="23" customWidth="1"/>
    <col min="11017" max="11017" width="13" style="23" customWidth="1"/>
    <col min="11018" max="11264" width="8.7265625" style="23"/>
    <col min="11265" max="11265" width="22.81640625" style="23" customWidth="1"/>
    <col min="11266" max="11266" width="12.1796875" style="23" customWidth="1"/>
    <col min="11267" max="11267" width="10.1796875" style="23" customWidth="1"/>
    <col min="11268" max="11268" width="8.7265625" style="23"/>
    <col min="11269" max="11269" width="12.453125" style="23" customWidth="1"/>
    <col min="11270" max="11270" width="8.7265625" style="23"/>
    <col min="11271" max="11271" width="11.54296875" style="23" customWidth="1"/>
    <col min="11272" max="11272" width="13.1796875" style="23" customWidth="1"/>
    <col min="11273" max="11273" width="13" style="23" customWidth="1"/>
    <col min="11274" max="11520" width="8.7265625" style="23"/>
    <col min="11521" max="11521" width="22.81640625" style="23" customWidth="1"/>
    <col min="11522" max="11522" width="12.1796875" style="23" customWidth="1"/>
    <col min="11523" max="11523" width="10.1796875" style="23" customWidth="1"/>
    <col min="11524" max="11524" width="8.7265625" style="23"/>
    <col min="11525" max="11525" width="12.453125" style="23" customWidth="1"/>
    <col min="11526" max="11526" width="8.7265625" style="23"/>
    <col min="11527" max="11527" width="11.54296875" style="23" customWidth="1"/>
    <col min="11528" max="11528" width="13.1796875" style="23" customWidth="1"/>
    <col min="11529" max="11529" width="13" style="23" customWidth="1"/>
    <col min="11530" max="11776" width="8.7265625" style="23"/>
    <col min="11777" max="11777" width="22.81640625" style="23" customWidth="1"/>
    <col min="11778" max="11778" width="12.1796875" style="23" customWidth="1"/>
    <col min="11779" max="11779" width="10.1796875" style="23" customWidth="1"/>
    <col min="11780" max="11780" width="8.7265625" style="23"/>
    <col min="11781" max="11781" width="12.453125" style="23" customWidth="1"/>
    <col min="11782" max="11782" width="8.7265625" style="23"/>
    <col min="11783" max="11783" width="11.54296875" style="23" customWidth="1"/>
    <col min="11784" max="11784" width="13.1796875" style="23" customWidth="1"/>
    <col min="11785" max="11785" width="13" style="23" customWidth="1"/>
    <col min="11786" max="12032" width="8.7265625" style="23"/>
    <col min="12033" max="12033" width="22.81640625" style="23" customWidth="1"/>
    <col min="12034" max="12034" width="12.1796875" style="23" customWidth="1"/>
    <col min="12035" max="12035" width="10.1796875" style="23" customWidth="1"/>
    <col min="12036" max="12036" width="8.7265625" style="23"/>
    <col min="12037" max="12037" width="12.453125" style="23" customWidth="1"/>
    <col min="12038" max="12038" width="8.7265625" style="23"/>
    <col min="12039" max="12039" width="11.54296875" style="23" customWidth="1"/>
    <col min="12040" max="12040" width="13.1796875" style="23" customWidth="1"/>
    <col min="12041" max="12041" width="13" style="23" customWidth="1"/>
    <col min="12042" max="12288" width="8.7265625" style="23"/>
    <col min="12289" max="12289" width="22.81640625" style="23" customWidth="1"/>
    <col min="12290" max="12290" width="12.1796875" style="23" customWidth="1"/>
    <col min="12291" max="12291" width="10.1796875" style="23" customWidth="1"/>
    <col min="12292" max="12292" width="8.7265625" style="23"/>
    <col min="12293" max="12293" width="12.453125" style="23" customWidth="1"/>
    <col min="12294" max="12294" width="8.7265625" style="23"/>
    <col min="12295" max="12295" width="11.54296875" style="23" customWidth="1"/>
    <col min="12296" max="12296" width="13.1796875" style="23" customWidth="1"/>
    <col min="12297" max="12297" width="13" style="23" customWidth="1"/>
    <col min="12298" max="12544" width="8.7265625" style="23"/>
    <col min="12545" max="12545" width="22.81640625" style="23" customWidth="1"/>
    <col min="12546" max="12546" width="12.1796875" style="23" customWidth="1"/>
    <col min="12547" max="12547" width="10.1796875" style="23" customWidth="1"/>
    <col min="12548" max="12548" width="8.7265625" style="23"/>
    <col min="12549" max="12549" width="12.453125" style="23" customWidth="1"/>
    <col min="12550" max="12550" width="8.7265625" style="23"/>
    <col min="12551" max="12551" width="11.54296875" style="23" customWidth="1"/>
    <col min="12552" max="12552" width="13.1796875" style="23" customWidth="1"/>
    <col min="12553" max="12553" width="13" style="23" customWidth="1"/>
    <col min="12554" max="12800" width="8.7265625" style="23"/>
    <col min="12801" max="12801" width="22.81640625" style="23" customWidth="1"/>
    <col min="12802" max="12802" width="12.1796875" style="23" customWidth="1"/>
    <col min="12803" max="12803" width="10.1796875" style="23" customWidth="1"/>
    <col min="12804" max="12804" width="8.7265625" style="23"/>
    <col min="12805" max="12805" width="12.453125" style="23" customWidth="1"/>
    <col min="12806" max="12806" width="8.7265625" style="23"/>
    <col min="12807" max="12807" width="11.54296875" style="23" customWidth="1"/>
    <col min="12808" max="12808" width="13.1796875" style="23" customWidth="1"/>
    <col min="12809" max="12809" width="13" style="23" customWidth="1"/>
    <col min="12810" max="13056" width="8.7265625" style="23"/>
    <col min="13057" max="13057" width="22.81640625" style="23" customWidth="1"/>
    <col min="13058" max="13058" width="12.1796875" style="23" customWidth="1"/>
    <col min="13059" max="13059" width="10.1796875" style="23" customWidth="1"/>
    <col min="13060" max="13060" width="8.7265625" style="23"/>
    <col min="13061" max="13061" width="12.453125" style="23" customWidth="1"/>
    <col min="13062" max="13062" width="8.7265625" style="23"/>
    <col min="13063" max="13063" width="11.54296875" style="23" customWidth="1"/>
    <col min="13064" max="13064" width="13.1796875" style="23" customWidth="1"/>
    <col min="13065" max="13065" width="13" style="23" customWidth="1"/>
    <col min="13066" max="13312" width="8.7265625" style="23"/>
    <col min="13313" max="13313" width="22.81640625" style="23" customWidth="1"/>
    <col min="13314" max="13314" width="12.1796875" style="23" customWidth="1"/>
    <col min="13315" max="13315" width="10.1796875" style="23" customWidth="1"/>
    <col min="13316" max="13316" width="8.7265625" style="23"/>
    <col min="13317" max="13317" width="12.453125" style="23" customWidth="1"/>
    <col min="13318" max="13318" width="8.7265625" style="23"/>
    <col min="13319" max="13319" width="11.54296875" style="23" customWidth="1"/>
    <col min="13320" max="13320" width="13.1796875" style="23" customWidth="1"/>
    <col min="13321" max="13321" width="13" style="23" customWidth="1"/>
    <col min="13322" max="13568" width="8.7265625" style="23"/>
    <col min="13569" max="13569" width="22.81640625" style="23" customWidth="1"/>
    <col min="13570" max="13570" width="12.1796875" style="23" customWidth="1"/>
    <col min="13571" max="13571" width="10.1796875" style="23" customWidth="1"/>
    <col min="13572" max="13572" width="8.7265625" style="23"/>
    <col min="13573" max="13573" width="12.453125" style="23" customWidth="1"/>
    <col min="13574" max="13574" width="8.7265625" style="23"/>
    <col min="13575" max="13575" width="11.54296875" style="23" customWidth="1"/>
    <col min="13576" max="13576" width="13.1796875" style="23" customWidth="1"/>
    <col min="13577" max="13577" width="13" style="23" customWidth="1"/>
    <col min="13578" max="13824" width="8.7265625" style="23"/>
    <col min="13825" max="13825" width="22.81640625" style="23" customWidth="1"/>
    <col min="13826" max="13826" width="12.1796875" style="23" customWidth="1"/>
    <col min="13827" max="13827" width="10.1796875" style="23" customWidth="1"/>
    <col min="13828" max="13828" width="8.7265625" style="23"/>
    <col min="13829" max="13829" width="12.453125" style="23" customWidth="1"/>
    <col min="13830" max="13830" width="8.7265625" style="23"/>
    <col min="13831" max="13831" width="11.54296875" style="23" customWidth="1"/>
    <col min="13832" max="13832" width="13.1796875" style="23" customWidth="1"/>
    <col min="13833" max="13833" width="13" style="23" customWidth="1"/>
    <col min="13834" max="14080" width="8.7265625" style="23"/>
    <col min="14081" max="14081" width="22.81640625" style="23" customWidth="1"/>
    <col min="14082" max="14082" width="12.1796875" style="23" customWidth="1"/>
    <col min="14083" max="14083" width="10.1796875" style="23" customWidth="1"/>
    <col min="14084" max="14084" width="8.7265625" style="23"/>
    <col min="14085" max="14085" width="12.453125" style="23" customWidth="1"/>
    <col min="14086" max="14086" width="8.7265625" style="23"/>
    <col min="14087" max="14087" width="11.54296875" style="23" customWidth="1"/>
    <col min="14088" max="14088" width="13.1796875" style="23" customWidth="1"/>
    <col min="14089" max="14089" width="13" style="23" customWidth="1"/>
    <col min="14090" max="14336" width="8.7265625" style="23"/>
    <col min="14337" max="14337" width="22.81640625" style="23" customWidth="1"/>
    <col min="14338" max="14338" width="12.1796875" style="23" customWidth="1"/>
    <col min="14339" max="14339" width="10.1796875" style="23" customWidth="1"/>
    <col min="14340" max="14340" width="8.7265625" style="23"/>
    <col min="14341" max="14341" width="12.453125" style="23" customWidth="1"/>
    <col min="14342" max="14342" width="8.7265625" style="23"/>
    <col min="14343" max="14343" width="11.54296875" style="23" customWidth="1"/>
    <col min="14344" max="14344" width="13.1796875" style="23" customWidth="1"/>
    <col min="14345" max="14345" width="13" style="23" customWidth="1"/>
    <col min="14346" max="14592" width="8.7265625" style="23"/>
    <col min="14593" max="14593" width="22.81640625" style="23" customWidth="1"/>
    <col min="14594" max="14594" width="12.1796875" style="23" customWidth="1"/>
    <col min="14595" max="14595" width="10.1796875" style="23" customWidth="1"/>
    <col min="14596" max="14596" width="8.7265625" style="23"/>
    <col min="14597" max="14597" width="12.453125" style="23" customWidth="1"/>
    <col min="14598" max="14598" width="8.7265625" style="23"/>
    <col min="14599" max="14599" width="11.54296875" style="23" customWidth="1"/>
    <col min="14600" max="14600" width="13.1796875" style="23" customWidth="1"/>
    <col min="14601" max="14601" width="13" style="23" customWidth="1"/>
    <col min="14602" max="14848" width="8.7265625" style="23"/>
    <col min="14849" max="14849" width="22.81640625" style="23" customWidth="1"/>
    <col min="14850" max="14850" width="12.1796875" style="23" customWidth="1"/>
    <col min="14851" max="14851" width="10.1796875" style="23" customWidth="1"/>
    <col min="14852" max="14852" width="8.7265625" style="23"/>
    <col min="14853" max="14853" width="12.453125" style="23" customWidth="1"/>
    <col min="14854" max="14854" width="8.7265625" style="23"/>
    <col min="14855" max="14855" width="11.54296875" style="23" customWidth="1"/>
    <col min="14856" max="14856" width="13.1796875" style="23" customWidth="1"/>
    <col min="14857" max="14857" width="13" style="23" customWidth="1"/>
    <col min="14858" max="15104" width="8.7265625" style="23"/>
    <col min="15105" max="15105" width="22.81640625" style="23" customWidth="1"/>
    <col min="15106" max="15106" width="12.1796875" style="23" customWidth="1"/>
    <col min="15107" max="15107" width="10.1796875" style="23" customWidth="1"/>
    <col min="15108" max="15108" width="8.7265625" style="23"/>
    <col min="15109" max="15109" width="12.453125" style="23" customWidth="1"/>
    <col min="15110" max="15110" width="8.7265625" style="23"/>
    <col min="15111" max="15111" width="11.54296875" style="23" customWidth="1"/>
    <col min="15112" max="15112" width="13.1796875" style="23" customWidth="1"/>
    <col min="15113" max="15113" width="13" style="23" customWidth="1"/>
    <col min="15114" max="15360" width="8.7265625" style="23"/>
    <col min="15361" max="15361" width="22.81640625" style="23" customWidth="1"/>
    <col min="15362" max="15362" width="12.1796875" style="23" customWidth="1"/>
    <col min="15363" max="15363" width="10.1796875" style="23" customWidth="1"/>
    <col min="15364" max="15364" width="8.7265625" style="23"/>
    <col min="15365" max="15365" width="12.453125" style="23" customWidth="1"/>
    <col min="15366" max="15366" width="8.7265625" style="23"/>
    <col min="15367" max="15367" width="11.54296875" style="23" customWidth="1"/>
    <col min="15368" max="15368" width="13.1796875" style="23" customWidth="1"/>
    <col min="15369" max="15369" width="13" style="23" customWidth="1"/>
    <col min="15370" max="15616" width="8.7265625" style="23"/>
    <col min="15617" max="15617" width="22.81640625" style="23" customWidth="1"/>
    <col min="15618" max="15618" width="12.1796875" style="23" customWidth="1"/>
    <col min="15619" max="15619" width="10.1796875" style="23" customWidth="1"/>
    <col min="15620" max="15620" width="8.7265625" style="23"/>
    <col min="15621" max="15621" width="12.453125" style="23" customWidth="1"/>
    <col min="15622" max="15622" width="8.7265625" style="23"/>
    <col min="15623" max="15623" width="11.54296875" style="23" customWidth="1"/>
    <col min="15624" max="15624" width="13.1796875" style="23" customWidth="1"/>
    <col min="15625" max="15625" width="13" style="23" customWidth="1"/>
    <col min="15626" max="15872" width="8.7265625" style="23"/>
    <col min="15873" max="15873" width="22.81640625" style="23" customWidth="1"/>
    <col min="15874" max="15874" width="12.1796875" style="23" customWidth="1"/>
    <col min="15875" max="15875" width="10.1796875" style="23" customWidth="1"/>
    <col min="15876" max="15876" width="8.7265625" style="23"/>
    <col min="15877" max="15877" width="12.453125" style="23" customWidth="1"/>
    <col min="15878" max="15878" width="8.7265625" style="23"/>
    <col min="15879" max="15879" width="11.54296875" style="23" customWidth="1"/>
    <col min="15880" max="15880" width="13.1796875" style="23" customWidth="1"/>
    <col min="15881" max="15881" width="13" style="23" customWidth="1"/>
    <col min="15882" max="16128" width="8.7265625" style="23"/>
    <col min="16129" max="16129" width="22.81640625" style="23" customWidth="1"/>
    <col min="16130" max="16130" width="12.1796875" style="23" customWidth="1"/>
    <col min="16131" max="16131" width="10.1796875" style="23" customWidth="1"/>
    <col min="16132" max="16132" width="8.7265625" style="23"/>
    <col min="16133" max="16133" width="12.453125" style="23" customWidth="1"/>
    <col min="16134" max="16134" width="8.7265625" style="23"/>
    <col min="16135" max="16135" width="11.54296875" style="23" customWidth="1"/>
    <col min="16136" max="16136" width="13.1796875" style="23" customWidth="1"/>
    <col min="16137" max="16137" width="13" style="23" customWidth="1"/>
    <col min="16138" max="16384" width="8.7265625" style="23"/>
  </cols>
  <sheetData>
    <row r="1" spans="1:9" s="8" customFormat="1" ht="15.5" x14ac:dyDescent="0.35">
      <c r="A1" s="1" t="s">
        <v>0</v>
      </c>
      <c r="B1" s="2"/>
      <c r="C1" s="3"/>
      <c r="D1" s="4"/>
      <c r="E1" s="5"/>
      <c r="F1" s="4"/>
      <c r="G1" s="1"/>
      <c r="H1" s="6"/>
      <c r="I1" s="7">
        <v>42735</v>
      </c>
    </row>
    <row r="2" spans="1:9" s="8" customFormat="1" ht="15.5" x14ac:dyDescent="0.35">
      <c r="A2" s="1"/>
      <c r="B2" s="1"/>
      <c r="C2" s="3"/>
      <c r="D2" s="4"/>
      <c r="E2" s="5"/>
      <c r="F2" s="4"/>
      <c r="G2" s="1"/>
      <c r="H2" s="1"/>
      <c r="I2" s="2"/>
    </row>
    <row r="3" spans="1:9" s="8" customFormat="1" ht="15.5" x14ac:dyDescent="0.35">
      <c r="A3" s="9" t="s">
        <v>1</v>
      </c>
      <c r="B3" s="10"/>
      <c r="C3" s="11"/>
      <c r="D3" s="12"/>
      <c r="E3" s="13"/>
      <c r="F3" s="12"/>
      <c r="G3" s="10"/>
      <c r="H3" s="10"/>
      <c r="I3" s="14"/>
    </row>
    <row r="4" spans="1:9" s="39" customFormat="1" ht="14.5" thickBot="1" x14ac:dyDescent="0.35">
      <c r="A4" s="60"/>
      <c r="B4" s="61"/>
      <c r="C4" s="62"/>
      <c r="D4" s="63"/>
      <c r="E4" s="64"/>
      <c r="F4" s="63"/>
      <c r="G4" s="64"/>
      <c r="H4" s="62"/>
      <c r="I4" s="62"/>
    </row>
    <row r="5" spans="1:9" ht="15.5" x14ac:dyDescent="0.35">
      <c r="A5" s="15"/>
      <c r="B5" s="15"/>
      <c r="C5" s="16"/>
      <c r="D5" s="17"/>
      <c r="E5" s="18">
        <v>2015</v>
      </c>
      <c r="F5" s="19">
        <v>2015</v>
      </c>
      <c r="G5" s="20"/>
      <c r="H5" s="21">
        <v>2016</v>
      </c>
      <c r="I5" s="22">
        <v>2016</v>
      </c>
    </row>
    <row r="6" spans="1:9" s="31" customFormat="1" ht="14" x14ac:dyDescent="0.3">
      <c r="A6" s="24"/>
      <c r="B6" s="24" t="s">
        <v>2</v>
      </c>
      <c r="C6" s="25"/>
      <c r="D6" s="26" t="s">
        <v>3</v>
      </c>
      <c r="E6" s="27" t="s">
        <v>4</v>
      </c>
      <c r="F6" s="28" t="s">
        <v>5</v>
      </c>
      <c r="G6" s="29">
        <v>2016</v>
      </c>
      <c r="H6" s="30" t="s">
        <v>4</v>
      </c>
      <c r="I6" s="24" t="s">
        <v>5</v>
      </c>
    </row>
    <row r="7" spans="1:9" s="31" customFormat="1" ht="14" x14ac:dyDescent="0.3">
      <c r="A7" s="24" t="s">
        <v>6</v>
      </c>
      <c r="B7" s="24" t="s">
        <v>7</v>
      </c>
      <c r="C7" s="25" t="s">
        <v>8</v>
      </c>
      <c r="D7" s="26" t="s">
        <v>9</v>
      </c>
      <c r="E7" s="27" t="s">
        <v>10</v>
      </c>
      <c r="F7" s="28" t="s">
        <v>11</v>
      </c>
      <c r="G7" s="29" t="s">
        <v>10</v>
      </c>
      <c r="H7" s="30" t="s">
        <v>10</v>
      </c>
      <c r="I7" s="24" t="s">
        <v>11</v>
      </c>
    </row>
    <row r="8" spans="1:9" s="39" customFormat="1" ht="16.5" customHeight="1" x14ac:dyDescent="0.3">
      <c r="A8" s="32"/>
      <c r="B8" s="32"/>
      <c r="C8" s="33"/>
      <c r="D8" s="34"/>
      <c r="E8" s="35"/>
      <c r="F8" s="36"/>
      <c r="G8" s="37"/>
      <c r="H8" s="38"/>
      <c r="I8" s="32"/>
    </row>
    <row r="9" spans="1:9" s="39" customFormat="1" ht="14" x14ac:dyDescent="0.3">
      <c r="A9" s="32"/>
      <c r="B9" s="40"/>
      <c r="C9" s="33"/>
      <c r="D9" s="34"/>
      <c r="E9" s="41"/>
      <c r="F9" s="36"/>
      <c r="G9" s="42"/>
      <c r="H9" s="43"/>
      <c r="I9" s="33"/>
    </row>
    <row r="10" spans="1:9" s="46" customFormat="1" ht="14" x14ac:dyDescent="0.3">
      <c r="A10" s="44" t="s">
        <v>12</v>
      </c>
      <c r="B10" s="40">
        <v>1999</v>
      </c>
      <c r="C10" s="33">
        <v>1641</v>
      </c>
      <c r="D10" s="34">
        <v>25</v>
      </c>
      <c r="E10" s="41">
        <v>824</v>
      </c>
      <c r="F10" s="45">
        <f>C10-E10</f>
        <v>817</v>
      </c>
      <c r="G10" s="42">
        <f>+C10/D10</f>
        <v>65.64</v>
      </c>
      <c r="H10" s="43">
        <f>+E10+G10</f>
        <v>889.64</v>
      </c>
      <c r="I10" s="33">
        <f>+C10-H10</f>
        <v>751.36</v>
      </c>
    </row>
    <row r="11" spans="1:9" s="46" customFormat="1" ht="14" x14ac:dyDescent="0.3">
      <c r="A11" s="44"/>
      <c r="B11" s="47"/>
      <c r="C11" s="33"/>
      <c r="D11" s="34"/>
      <c r="E11" s="41"/>
      <c r="F11" s="36"/>
      <c r="G11" s="48"/>
      <c r="H11" s="43"/>
      <c r="I11" s="33"/>
    </row>
    <row r="12" spans="1:9" s="46" customFormat="1" ht="14" x14ac:dyDescent="0.3">
      <c r="A12" s="44" t="s">
        <v>13</v>
      </c>
      <c r="B12" s="40">
        <v>2014</v>
      </c>
      <c r="C12" s="33">
        <v>25016</v>
      </c>
      <c r="D12" s="34">
        <v>3</v>
      </c>
      <c r="E12" s="41">
        <v>16678</v>
      </c>
      <c r="F12" s="45">
        <f>C12-E12</f>
        <v>8338</v>
      </c>
      <c r="G12" s="48">
        <v>8338</v>
      </c>
      <c r="H12" s="43">
        <f>+E12+G12</f>
        <v>25016</v>
      </c>
      <c r="I12" s="33">
        <f>+C12-H12</f>
        <v>0</v>
      </c>
    </row>
    <row r="13" spans="1:9" s="46" customFormat="1" ht="14" x14ac:dyDescent="0.3">
      <c r="A13" s="44"/>
      <c r="B13" s="47"/>
      <c r="C13" s="33"/>
      <c r="D13" s="34"/>
      <c r="E13" s="41"/>
      <c r="F13" s="45"/>
      <c r="G13" s="48"/>
      <c r="H13" s="43"/>
      <c r="I13" s="33"/>
    </row>
    <row r="14" spans="1:9" s="46" customFormat="1" ht="14" x14ac:dyDescent="0.3">
      <c r="A14" s="44" t="s">
        <v>14</v>
      </c>
      <c r="B14" s="40">
        <v>2014</v>
      </c>
      <c r="C14" s="33">
        <v>56013</v>
      </c>
      <c r="D14" s="34">
        <v>20</v>
      </c>
      <c r="E14" s="41">
        <v>5602</v>
      </c>
      <c r="F14" s="45">
        <f>C14-E14</f>
        <v>50411</v>
      </c>
      <c r="G14" s="48">
        <f>C14/D14</f>
        <v>2800.65</v>
      </c>
      <c r="H14" s="43">
        <f>+E14+G14</f>
        <v>8402.65</v>
      </c>
      <c r="I14" s="33">
        <f>+C14-H14</f>
        <v>47610.35</v>
      </c>
    </row>
    <row r="15" spans="1:9" s="46" customFormat="1" ht="14" x14ac:dyDescent="0.3">
      <c r="A15" s="44"/>
      <c r="B15" s="47"/>
      <c r="C15" s="33"/>
      <c r="D15" s="34"/>
      <c r="E15" s="41"/>
      <c r="F15" s="36"/>
      <c r="G15" s="48"/>
      <c r="H15" s="43"/>
      <c r="I15" s="33"/>
    </row>
    <row r="16" spans="1:9" s="46" customFormat="1" ht="14" x14ac:dyDescent="0.3">
      <c r="A16" s="44" t="s">
        <v>15</v>
      </c>
      <c r="B16" s="40">
        <v>2015</v>
      </c>
      <c r="C16" s="33">
        <v>14600</v>
      </c>
      <c r="D16" s="34">
        <v>5</v>
      </c>
      <c r="E16" s="41">
        <v>2920</v>
      </c>
      <c r="F16" s="45">
        <f>C16-E16</f>
        <v>11680</v>
      </c>
      <c r="G16" s="48">
        <f>C16/D16</f>
        <v>2920</v>
      </c>
      <c r="H16" s="43">
        <f>+E16+G16</f>
        <v>5840</v>
      </c>
      <c r="I16" s="33">
        <f>+C16-H16</f>
        <v>8760</v>
      </c>
    </row>
    <row r="17" spans="1:10" s="46" customFormat="1" ht="14" x14ac:dyDescent="0.3">
      <c r="A17" s="44"/>
      <c r="B17" s="47"/>
      <c r="C17" s="33"/>
      <c r="D17" s="34"/>
      <c r="E17" s="41"/>
      <c r="F17" s="36"/>
      <c r="G17" s="48"/>
      <c r="H17" s="43"/>
      <c r="I17" s="33"/>
    </row>
    <row r="18" spans="1:10" s="46" customFormat="1" ht="14" x14ac:dyDescent="0.3">
      <c r="A18" s="44" t="s">
        <v>14</v>
      </c>
      <c r="B18" s="40">
        <v>2016</v>
      </c>
      <c r="C18" s="33">
        <v>3695</v>
      </c>
      <c r="D18" s="34">
        <v>20</v>
      </c>
      <c r="E18" s="41">
        <v>0</v>
      </c>
      <c r="F18" s="45">
        <f>C18-E18</f>
        <v>3695</v>
      </c>
      <c r="G18" s="48">
        <f>C18/D18</f>
        <v>184.75</v>
      </c>
      <c r="H18" s="43">
        <f>+E18+G18</f>
        <v>184.75</v>
      </c>
      <c r="I18" s="33">
        <f>+C18-H18</f>
        <v>3510.25</v>
      </c>
    </row>
    <row r="19" spans="1:10" s="46" customFormat="1" ht="14" x14ac:dyDescent="0.3">
      <c r="A19" s="44"/>
      <c r="B19" s="47"/>
      <c r="C19" s="33"/>
      <c r="D19" s="34"/>
      <c r="E19" s="41"/>
      <c r="F19" s="36"/>
      <c r="G19" s="48"/>
      <c r="H19" s="43"/>
      <c r="I19" s="33"/>
    </row>
    <row r="20" spans="1:10" s="46" customFormat="1" ht="14" x14ac:dyDescent="0.3">
      <c r="A20" s="44" t="s">
        <v>16</v>
      </c>
      <c r="B20" s="40">
        <v>2016</v>
      </c>
      <c r="C20" s="33">
        <v>2393</v>
      </c>
      <c r="D20" s="34">
        <v>2</v>
      </c>
      <c r="E20" s="41">
        <v>0</v>
      </c>
      <c r="F20" s="45">
        <f>C20-E20</f>
        <v>2393</v>
      </c>
      <c r="G20" s="48">
        <f>C20/D20</f>
        <v>1196.5</v>
      </c>
      <c r="H20" s="43">
        <f>+E20+G20</f>
        <v>1196.5</v>
      </c>
      <c r="I20" s="33">
        <f>+C20-H20</f>
        <v>1196.5</v>
      </c>
    </row>
    <row r="21" spans="1:10" s="46" customFormat="1" ht="14" x14ac:dyDescent="0.3">
      <c r="A21" s="44"/>
      <c r="B21" s="47"/>
      <c r="C21" s="33"/>
      <c r="D21" s="34"/>
      <c r="E21" s="41"/>
      <c r="F21" s="36"/>
      <c r="G21" s="48"/>
      <c r="H21" s="43"/>
      <c r="I21" s="33"/>
    </row>
    <row r="22" spans="1:10" s="46" customFormat="1" ht="14.5" thickBot="1" x14ac:dyDescent="0.35">
      <c r="A22" s="44"/>
      <c r="B22" s="47"/>
      <c r="C22" s="49"/>
      <c r="D22" s="50"/>
      <c r="E22" s="51"/>
      <c r="F22" s="52"/>
      <c r="G22" s="48"/>
      <c r="H22" s="53"/>
      <c r="I22" s="49"/>
    </row>
    <row r="23" spans="1:10" s="39" customFormat="1" ht="14.5" thickBot="1" x14ac:dyDescent="0.35">
      <c r="A23" s="54"/>
      <c r="B23" s="26" t="s">
        <v>17</v>
      </c>
      <c r="C23" s="55">
        <f>SUM(C8:C15)</f>
        <v>82670</v>
      </c>
      <c r="D23" s="56" t="s">
        <v>18</v>
      </c>
      <c r="E23" s="55">
        <f>SUM(E8:E15)</f>
        <v>23104</v>
      </c>
      <c r="F23" s="57">
        <f>SUM(F8:F15)</f>
        <v>59566</v>
      </c>
      <c r="G23" s="58">
        <f>SUM(G8:G15)</f>
        <v>11204.289999999999</v>
      </c>
      <c r="H23" s="59">
        <f>SUM(H8:H15)</f>
        <v>34308.29</v>
      </c>
      <c r="I23" s="58">
        <f>SUM(I8:I15)</f>
        <v>48361.71</v>
      </c>
    </row>
    <row r="24" spans="1:10" s="39" customFormat="1" ht="14" x14ac:dyDescent="0.3">
      <c r="A24" s="68"/>
      <c r="B24" s="72"/>
      <c r="C24" s="67"/>
      <c r="D24" s="72"/>
      <c r="E24" s="68"/>
      <c r="F24" s="72"/>
      <c r="G24" s="67"/>
      <c r="H24" s="68"/>
      <c r="I24" s="68"/>
    </row>
    <row r="25" spans="1:10" s="39" customFormat="1" ht="14" x14ac:dyDescent="0.3">
      <c r="A25" s="60" t="s">
        <v>26</v>
      </c>
      <c r="B25" s="65"/>
      <c r="C25" s="66"/>
      <c r="D25" s="67"/>
      <c r="E25" s="68"/>
      <c r="F25" s="68"/>
      <c r="G25" s="68"/>
      <c r="H25" s="67"/>
      <c r="I25" s="68"/>
      <c r="J25" s="68"/>
    </row>
    <row r="26" spans="1:10" s="39" customFormat="1" ht="14" x14ac:dyDescent="0.3">
      <c r="A26" s="68"/>
      <c r="B26" s="68"/>
      <c r="C26" s="68"/>
      <c r="D26" s="67"/>
      <c r="E26" s="68"/>
      <c r="F26" s="68"/>
      <c r="G26" s="68"/>
      <c r="H26" s="68"/>
      <c r="I26" s="68"/>
      <c r="J26" s="68"/>
    </row>
    <row r="27" spans="1:10" s="39" customFormat="1" ht="14" x14ac:dyDescent="0.3">
      <c r="A27" s="68" t="s">
        <v>27</v>
      </c>
      <c r="B27" s="68"/>
      <c r="C27" s="68"/>
      <c r="D27" s="67"/>
      <c r="E27" s="68"/>
      <c r="F27" s="68"/>
      <c r="G27" s="68"/>
      <c r="H27" s="68"/>
      <c r="I27" s="68"/>
      <c r="J27" s="68"/>
    </row>
    <row r="28" spans="1:10" s="39" customFormat="1" ht="15.5" x14ac:dyDescent="0.35">
      <c r="A28" s="73"/>
      <c r="B28" s="68"/>
      <c r="C28" s="68"/>
      <c r="D28" s="67"/>
      <c r="E28" s="68"/>
      <c r="F28" s="68"/>
      <c r="G28" s="68"/>
      <c r="H28" s="68"/>
      <c r="I28" s="68"/>
      <c r="J28" s="68"/>
    </row>
    <row r="29" spans="1:10" s="39" customFormat="1" ht="14" x14ac:dyDescent="0.3">
      <c r="A29" s="68" t="s">
        <v>28</v>
      </c>
      <c r="B29" s="68"/>
      <c r="C29" s="68"/>
      <c r="D29" s="67"/>
      <c r="E29" s="68"/>
      <c r="F29" s="68"/>
      <c r="G29" s="68"/>
      <c r="H29" s="68"/>
      <c r="I29" s="68"/>
      <c r="J29" s="68"/>
    </row>
    <row r="30" spans="1:10" s="39" customFormat="1" ht="14" x14ac:dyDescent="0.3">
      <c r="A30" s="68"/>
      <c r="B30" s="68"/>
      <c r="C30" s="68"/>
      <c r="D30" s="67"/>
      <c r="E30" s="68"/>
      <c r="F30" s="69"/>
      <c r="G30" s="68"/>
      <c r="H30" s="68"/>
      <c r="I30" s="69"/>
      <c r="J30" s="69"/>
    </row>
    <row r="31" spans="1:10" ht="14" x14ac:dyDescent="0.3">
      <c r="A31" s="68" t="s">
        <v>29</v>
      </c>
      <c r="B31" s="68"/>
      <c r="C31" s="68"/>
      <c r="D31" s="67"/>
      <c r="E31" s="68"/>
      <c r="F31" s="69"/>
      <c r="G31" s="68"/>
      <c r="H31" s="68"/>
      <c r="I31" s="69"/>
      <c r="J31" s="69"/>
    </row>
    <row r="32" spans="1:10" ht="14" x14ac:dyDescent="0.3">
      <c r="A32" s="68"/>
      <c r="B32" s="69"/>
      <c r="C32" s="69"/>
      <c r="D32" s="70"/>
      <c r="E32" s="69"/>
      <c r="F32" s="69"/>
      <c r="G32" s="69"/>
      <c r="H32" s="69"/>
      <c r="I32" s="69"/>
      <c r="J32" s="69"/>
    </row>
    <row r="33" spans="1:10" ht="14" x14ac:dyDescent="0.3">
      <c r="A33" s="74" t="s">
        <v>30</v>
      </c>
      <c r="B33" s="69"/>
      <c r="C33" s="69"/>
      <c r="D33" s="70"/>
      <c r="E33" s="69"/>
      <c r="F33" s="69"/>
      <c r="G33" s="69"/>
      <c r="H33" s="69"/>
      <c r="I33" s="69"/>
      <c r="J33" s="69"/>
    </row>
    <row r="34" spans="1:10" ht="14" x14ac:dyDescent="0.3">
      <c r="A34" s="68" t="s">
        <v>31</v>
      </c>
      <c r="B34" s="69"/>
      <c r="C34" s="69"/>
      <c r="D34" s="70"/>
      <c r="E34" s="69"/>
      <c r="F34" s="69"/>
      <c r="G34" s="69"/>
      <c r="H34" s="69"/>
      <c r="I34" s="69"/>
      <c r="J34" s="69"/>
    </row>
    <row r="35" spans="1:10" x14ac:dyDescent="0.25">
      <c r="A35" s="69"/>
      <c r="B35" s="69"/>
      <c r="C35" s="69"/>
      <c r="D35" s="70"/>
      <c r="E35" s="69"/>
      <c r="F35" s="69"/>
      <c r="G35" s="69"/>
      <c r="H35" s="69"/>
      <c r="I35" s="69"/>
      <c r="J35" s="69"/>
    </row>
    <row r="39" spans="1:10" x14ac:dyDescent="0.25">
      <c r="A39" s="69"/>
      <c r="B39" s="69"/>
      <c r="C39" s="70"/>
      <c r="D39" s="69"/>
      <c r="E39" s="69"/>
      <c r="F39" s="69"/>
      <c r="G39" s="69"/>
      <c r="H39" s="69"/>
      <c r="I39" s="69"/>
    </row>
    <row r="40" spans="1:10" x14ac:dyDescent="0.25">
      <c r="A40" s="69"/>
      <c r="B40" s="69"/>
      <c r="C40" s="70"/>
      <c r="D40" s="69"/>
      <c r="E40" s="69"/>
      <c r="F40" s="69"/>
      <c r="G40" s="69"/>
      <c r="H40" s="69"/>
      <c r="I40" s="69"/>
    </row>
    <row r="41" spans="1:10" x14ac:dyDescent="0.25">
      <c r="A41" s="69"/>
      <c r="B41" s="69"/>
      <c r="C41" s="70"/>
      <c r="D41" s="69"/>
      <c r="E41" s="69"/>
      <c r="F41" s="69"/>
      <c r="G41" s="69"/>
      <c r="H41" s="69"/>
      <c r="I41" s="69"/>
    </row>
    <row r="42" spans="1:10" x14ac:dyDescent="0.25">
      <c r="A42" s="69"/>
      <c r="B42" s="69"/>
      <c r="C42" s="70"/>
      <c r="D42" s="69"/>
      <c r="E42" s="69"/>
      <c r="F42" s="69"/>
      <c r="G42" s="69"/>
      <c r="H42" s="69"/>
      <c r="I42" s="69"/>
    </row>
    <row r="43" spans="1:10" x14ac:dyDescent="0.25">
      <c r="A43" s="69"/>
      <c r="B43" s="69"/>
      <c r="C43" s="70"/>
      <c r="D43" s="69"/>
      <c r="E43" s="69"/>
      <c r="F43" s="69"/>
      <c r="G43" s="69"/>
      <c r="H43" s="69"/>
      <c r="I43" s="69"/>
    </row>
    <row r="44" spans="1:10" x14ac:dyDescent="0.25">
      <c r="A44" s="69"/>
      <c r="B44" s="69"/>
      <c r="C44" s="70"/>
      <c r="D44" s="69"/>
      <c r="E44" s="69"/>
      <c r="F44" s="69"/>
      <c r="G44" s="69"/>
      <c r="H44" s="69"/>
      <c r="I44" s="69"/>
    </row>
    <row r="45" spans="1:10" x14ac:dyDescent="0.25">
      <c r="A45" s="69"/>
      <c r="B45" s="69"/>
      <c r="C45" s="70"/>
      <c r="D45" s="69"/>
      <c r="E45" s="69"/>
      <c r="F45" s="69"/>
      <c r="G45" s="69"/>
      <c r="H45" s="69"/>
      <c r="I45" s="69"/>
    </row>
    <row r="46" spans="1:10" x14ac:dyDescent="0.25">
      <c r="A46" s="69"/>
      <c r="B46" s="69"/>
      <c r="C46" s="70"/>
      <c r="D46" s="69"/>
      <c r="E46" s="69"/>
      <c r="F46" s="69"/>
      <c r="G46" s="69"/>
      <c r="H46" s="69"/>
      <c r="I46" s="69"/>
    </row>
    <row r="47" spans="1:10" x14ac:dyDescent="0.25">
      <c r="A47" s="69"/>
      <c r="B47" s="69"/>
      <c r="C47" s="70"/>
      <c r="D47" s="69"/>
      <c r="E47" s="69"/>
      <c r="F47" s="69"/>
      <c r="G47" s="69"/>
      <c r="H47" s="69"/>
      <c r="I47" s="69"/>
    </row>
    <row r="48" spans="1:10" x14ac:dyDescent="0.25">
      <c r="A48" s="69"/>
      <c r="B48" s="69"/>
      <c r="C48" s="70"/>
      <c r="D48" s="69"/>
      <c r="E48" s="69"/>
      <c r="F48" s="69"/>
      <c r="G48" s="69"/>
      <c r="H48" s="69"/>
      <c r="I48" s="69"/>
    </row>
    <row r="49" spans="1:9" x14ac:dyDescent="0.25">
      <c r="A49" s="69"/>
      <c r="B49" s="69"/>
      <c r="C49" s="70"/>
      <c r="D49" s="69"/>
      <c r="E49" s="69"/>
      <c r="F49" s="69"/>
      <c r="G49" s="69"/>
      <c r="H49" s="69"/>
      <c r="I49" s="69"/>
    </row>
    <row r="50" spans="1:9" x14ac:dyDescent="0.25">
      <c r="A50" s="69"/>
      <c r="B50" s="69"/>
      <c r="C50" s="70"/>
      <c r="D50" s="69"/>
      <c r="E50" s="69"/>
      <c r="F50" s="69"/>
      <c r="G50" s="69"/>
      <c r="H50" s="69"/>
      <c r="I50" s="69"/>
    </row>
    <row r="51" spans="1:9" x14ac:dyDescent="0.25">
      <c r="A51" s="69"/>
      <c r="B51" s="69"/>
      <c r="C51" s="70"/>
      <c r="D51" s="69"/>
      <c r="E51" s="69"/>
      <c r="F51" s="69"/>
      <c r="G51" s="69"/>
      <c r="H51" s="69"/>
      <c r="I51" s="69"/>
    </row>
    <row r="52" spans="1:9" x14ac:dyDescent="0.25">
      <c r="A52" s="69"/>
      <c r="B52" s="69"/>
      <c r="C52" s="70"/>
      <c r="D52" s="69"/>
      <c r="E52" s="69"/>
      <c r="F52" s="69"/>
      <c r="G52" s="69"/>
      <c r="H52" s="69"/>
      <c r="I52" s="69"/>
    </row>
    <row r="53" spans="1:9" x14ac:dyDescent="0.25">
      <c r="A53" s="69"/>
      <c r="B53" s="69"/>
      <c r="C53" s="70"/>
      <c r="D53" s="69"/>
      <c r="E53" s="69"/>
      <c r="F53" s="69"/>
      <c r="G53" s="69"/>
      <c r="H53" s="69"/>
      <c r="I53" s="69"/>
    </row>
    <row r="54" spans="1:9" x14ac:dyDescent="0.25">
      <c r="A54" s="69"/>
      <c r="B54" s="69"/>
      <c r="C54" s="70"/>
      <c r="D54" s="69"/>
      <c r="E54" s="69"/>
      <c r="F54" s="69"/>
      <c r="G54" s="69"/>
      <c r="H54" s="69"/>
      <c r="I54" s="69"/>
    </row>
    <row r="55" spans="1:9" x14ac:dyDescent="0.25">
      <c r="A55" s="69"/>
      <c r="B55" s="69"/>
      <c r="C55" s="70"/>
      <c r="D55" s="69"/>
      <c r="E55" s="69"/>
      <c r="F55" s="69"/>
      <c r="G55" s="69"/>
      <c r="H55" s="69"/>
      <c r="I55" s="69"/>
    </row>
    <row r="56" spans="1:9" x14ac:dyDescent="0.25">
      <c r="A56" s="69"/>
      <c r="B56" s="69"/>
      <c r="C56" s="70"/>
      <c r="D56" s="69"/>
      <c r="E56" s="69"/>
      <c r="F56" s="69"/>
      <c r="G56" s="69"/>
      <c r="H56" s="69"/>
      <c r="I56" s="69"/>
    </row>
    <row r="57" spans="1:9" x14ac:dyDescent="0.25">
      <c r="A57" s="69"/>
      <c r="B57" s="69"/>
      <c r="C57" s="70"/>
      <c r="D57" s="69"/>
      <c r="E57" s="69"/>
      <c r="F57" s="69"/>
      <c r="G57" s="69"/>
      <c r="H57" s="69"/>
      <c r="I57" s="69"/>
    </row>
    <row r="58" spans="1:9" x14ac:dyDescent="0.25">
      <c r="A58" s="69"/>
      <c r="B58" s="69"/>
      <c r="C58" s="70"/>
      <c r="D58" s="69"/>
      <c r="E58" s="69"/>
      <c r="F58" s="69"/>
      <c r="G58" s="69"/>
      <c r="H58" s="69"/>
      <c r="I58" s="69"/>
    </row>
    <row r="59" spans="1:9" x14ac:dyDescent="0.25">
      <c r="A59" s="69"/>
      <c r="B59" s="69"/>
      <c r="C59" s="70"/>
      <c r="D59" s="69"/>
      <c r="E59" s="69"/>
      <c r="F59" s="69"/>
      <c r="G59" s="69"/>
      <c r="H59" s="69"/>
      <c r="I59" s="69"/>
    </row>
    <row r="60" spans="1:9" x14ac:dyDescent="0.25">
      <c r="A60" s="69"/>
      <c r="B60" s="69"/>
      <c r="C60" s="70"/>
      <c r="D60" s="69"/>
      <c r="E60" s="69"/>
      <c r="F60" s="69"/>
      <c r="G60" s="69"/>
      <c r="H60" s="69"/>
      <c r="I60" s="69"/>
    </row>
    <row r="61" spans="1:9" x14ac:dyDescent="0.25">
      <c r="A61" s="69"/>
      <c r="B61" s="69"/>
      <c r="C61" s="70"/>
      <c r="D61" s="69"/>
      <c r="E61" s="69"/>
      <c r="F61" s="69"/>
      <c r="G61" s="69"/>
      <c r="H61" s="69"/>
      <c r="I61" s="69"/>
    </row>
    <row r="62" spans="1:9" x14ac:dyDescent="0.25">
      <c r="A62" s="69"/>
      <c r="B62" s="69"/>
      <c r="C62" s="70"/>
      <c r="D62" s="69"/>
      <c r="E62" s="69"/>
      <c r="F62" s="69"/>
      <c r="G62" s="69"/>
      <c r="H62" s="69"/>
      <c r="I62" s="69"/>
    </row>
    <row r="63" spans="1:9" x14ac:dyDescent="0.25">
      <c r="A63" s="69"/>
      <c r="B63" s="69"/>
      <c r="C63" s="70"/>
      <c r="D63" s="69"/>
      <c r="E63" s="69"/>
      <c r="F63" s="69"/>
      <c r="G63" s="69"/>
      <c r="H63" s="69"/>
      <c r="I63" s="69"/>
    </row>
    <row r="64" spans="1:9" x14ac:dyDescent="0.25">
      <c r="A64" s="69"/>
      <c r="B64" s="69"/>
      <c r="C64" s="70"/>
      <c r="D64" s="69"/>
      <c r="F64" s="69"/>
      <c r="G64" s="69"/>
    </row>
    <row r="65" spans="1:7" x14ac:dyDescent="0.25">
      <c r="A65" s="69"/>
      <c r="B65" s="69"/>
      <c r="C65" s="70"/>
      <c r="D65" s="69"/>
      <c r="F65" s="69"/>
      <c r="G65" s="69"/>
    </row>
  </sheetData>
  <printOptions horizontalCentered="1"/>
  <pageMargins left="0.3" right="0.45" top="0.5" bottom="1" header="0.25" footer="0.2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F536-2D5A-4B36-A6A4-D8202C245E33}">
  <dimension ref="A1:J59"/>
  <sheetViews>
    <sheetView tabSelected="1" view="pageBreakPreview" zoomScaleNormal="80" zoomScaleSheetLayoutView="100" workbookViewId="0">
      <selection activeCell="N16" sqref="N16"/>
    </sheetView>
  </sheetViews>
  <sheetFormatPr defaultRowHeight="12.5" x14ac:dyDescent="0.25"/>
  <cols>
    <col min="1" max="1" width="22.81640625" style="23" customWidth="1"/>
    <col min="2" max="2" width="12.1796875" style="23" customWidth="1"/>
    <col min="3" max="3" width="10.1796875" style="71" customWidth="1"/>
    <col min="4" max="4" width="8.7265625" style="23"/>
    <col min="5" max="5" width="12.453125" style="23" customWidth="1"/>
    <col min="6" max="6" width="11.1796875" style="23" bestFit="1" customWidth="1"/>
    <col min="7" max="7" width="11.54296875" style="23" customWidth="1"/>
    <col min="8" max="8" width="13.1796875" style="23" customWidth="1"/>
    <col min="9" max="9" width="13" style="23" customWidth="1"/>
    <col min="10" max="256" width="8.7265625" style="23"/>
    <col min="257" max="257" width="22.81640625" style="23" customWidth="1"/>
    <col min="258" max="258" width="12.1796875" style="23" customWidth="1"/>
    <col min="259" max="259" width="10.1796875" style="23" customWidth="1"/>
    <col min="260" max="260" width="8.7265625" style="23"/>
    <col min="261" max="261" width="12.453125" style="23" customWidth="1"/>
    <col min="262" max="262" width="8.7265625" style="23"/>
    <col min="263" max="263" width="11.54296875" style="23" customWidth="1"/>
    <col min="264" max="264" width="13.1796875" style="23" customWidth="1"/>
    <col min="265" max="265" width="13" style="23" customWidth="1"/>
    <col min="266" max="512" width="8.7265625" style="23"/>
    <col min="513" max="513" width="22.81640625" style="23" customWidth="1"/>
    <col min="514" max="514" width="12.1796875" style="23" customWidth="1"/>
    <col min="515" max="515" width="10.1796875" style="23" customWidth="1"/>
    <col min="516" max="516" width="8.7265625" style="23"/>
    <col min="517" max="517" width="12.453125" style="23" customWidth="1"/>
    <col min="518" max="518" width="8.7265625" style="23"/>
    <col min="519" max="519" width="11.54296875" style="23" customWidth="1"/>
    <col min="520" max="520" width="13.1796875" style="23" customWidth="1"/>
    <col min="521" max="521" width="13" style="23" customWidth="1"/>
    <col min="522" max="768" width="8.7265625" style="23"/>
    <col min="769" max="769" width="22.81640625" style="23" customWidth="1"/>
    <col min="770" max="770" width="12.1796875" style="23" customWidth="1"/>
    <col min="771" max="771" width="10.1796875" style="23" customWidth="1"/>
    <col min="772" max="772" width="8.7265625" style="23"/>
    <col min="773" max="773" width="12.453125" style="23" customWidth="1"/>
    <col min="774" max="774" width="8.7265625" style="23"/>
    <col min="775" max="775" width="11.54296875" style="23" customWidth="1"/>
    <col min="776" max="776" width="13.1796875" style="23" customWidth="1"/>
    <col min="777" max="777" width="13" style="23" customWidth="1"/>
    <col min="778" max="1024" width="8.7265625" style="23"/>
    <col min="1025" max="1025" width="22.81640625" style="23" customWidth="1"/>
    <col min="1026" max="1026" width="12.1796875" style="23" customWidth="1"/>
    <col min="1027" max="1027" width="10.1796875" style="23" customWidth="1"/>
    <col min="1028" max="1028" width="8.7265625" style="23"/>
    <col min="1029" max="1029" width="12.453125" style="23" customWidth="1"/>
    <col min="1030" max="1030" width="8.7265625" style="23"/>
    <col min="1031" max="1031" width="11.54296875" style="23" customWidth="1"/>
    <col min="1032" max="1032" width="13.1796875" style="23" customWidth="1"/>
    <col min="1033" max="1033" width="13" style="23" customWidth="1"/>
    <col min="1034" max="1280" width="8.7265625" style="23"/>
    <col min="1281" max="1281" width="22.81640625" style="23" customWidth="1"/>
    <col min="1282" max="1282" width="12.1796875" style="23" customWidth="1"/>
    <col min="1283" max="1283" width="10.1796875" style="23" customWidth="1"/>
    <col min="1284" max="1284" width="8.7265625" style="23"/>
    <col min="1285" max="1285" width="12.453125" style="23" customWidth="1"/>
    <col min="1286" max="1286" width="8.7265625" style="23"/>
    <col min="1287" max="1287" width="11.54296875" style="23" customWidth="1"/>
    <col min="1288" max="1288" width="13.1796875" style="23" customWidth="1"/>
    <col min="1289" max="1289" width="13" style="23" customWidth="1"/>
    <col min="1290" max="1536" width="8.7265625" style="23"/>
    <col min="1537" max="1537" width="22.81640625" style="23" customWidth="1"/>
    <col min="1538" max="1538" width="12.1796875" style="23" customWidth="1"/>
    <col min="1539" max="1539" width="10.1796875" style="23" customWidth="1"/>
    <col min="1540" max="1540" width="8.7265625" style="23"/>
    <col min="1541" max="1541" width="12.453125" style="23" customWidth="1"/>
    <col min="1542" max="1542" width="8.7265625" style="23"/>
    <col min="1543" max="1543" width="11.54296875" style="23" customWidth="1"/>
    <col min="1544" max="1544" width="13.1796875" style="23" customWidth="1"/>
    <col min="1545" max="1545" width="13" style="23" customWidth="1"/>
    <col min="1546" max="1792" width="8.7265625" style="23"/>
    <col min="1793" max="1793" width="22.81640625" style="23" customWidth="1"/>
    <col min="1794" max="1794" width="12.1796875" style="23" customWidth="1"/>
    <col min="1795" max="1795" width="10.1796875" style="23" customWidth="1"/>
    <col min="1796" max="1796" width="8.7265625" style="23"/>
    <col min="1797" max="1797" width="12.453125" style="23" customWidth="1"/>
    <col min="1798" max="1798" width="8.7265625" style="23"/>
    <col min="1799" max="1799" width="11.54296875" style="23" customWidth="1"/>
    <col min="1800" max="1800" width="13.1796875" style="23" customWidth="1"/>
    <col min="1801" max="1801" width="13" style="23" customWidth="1"/>
    <col min="1802" max="2048" width="8.7265625" style="23"/>
    <col min="2049" max="2049" width="22.81640625" style="23" customWidth="1"/>
    <col min="2050" max="2050" width="12.1796875" style="23" customWidth="1"/>
    <col min="2051" max="2051" width="10.1796875" style="23" customWidth="1"/>
    <col min="2052" max="2052" width="8.7265625" style="23"/>
    <col min="2053" max="2053" width="12.453125" style="23" customWidth="1"/>
    <col min="2054" max="2054" width="8.7265625" style="23"/>
    <col min="2055" max="2055" width="11.54296875" style="23" customWidth="1"/>
    <col min="2056" max="2056" width="13.1796875" style="23" customWidth="1"/>
    <col min="2057" max="2057" width="13" style="23" customWidth="1"/>
    <col min="2058" max="2304" width="8.7265625" style="23"/>
    <col min="2305" max="2305" width="22.81640625" style="23" customWidth="1"/>
    <col min="2306" max="2306" width="12.1796875" style="23" customWidth="1"/>
    <col min="2307" max="2307" width="10.1796875" style="23" customWidth="1"/>
    <col min="2308" max="2308" width="8.7265625" style="23"/>
    <col min="2309" max="2309" width="12.453125" style="23" customWidth="1"/>
    <col min="2310" max="2310" width="8.7265625" style="23"/>
    <col min="2311" max="2311" width="11.54296875" style="23" customWidth="1"/>
    <col min="2312" max="2312" width="13.1796875" style="23" customWidth="1"/>
    <col min="2313" max="2313" width="13" style="23" customWidth="1"/>
    <col min="2314" max="2560" width="8.7265625" style="23"/>
    <col min="2561" max="2561" width="22.81640625" style="23" customWidth="1"/>
    <col min="2562" max="2562" width="12.1796875" style="23" customWidth="1"/>
    <col min="2563" max="2563" width="10.1796875" style="23" customWidth="1"/>
    <col min="2564" max="2564" width="8.7265625" style="23"/>
    <col min="2565" max="2565" width="12.453125" style="23" customWidth="1"/>
    <col min="2566" max="2566" width="8.7265625" style="23"/>
    <col min="2567" max="2567" width="11.54296875" style="23" customWidth="1"/>
    <col min="2568" max="2568" width="13.1796875" style="23" customWidth="1"/>
    <col min="2569" max="2569" width="13" style="23" customWidth="1"/>
    <col min="2570" max="2816" width="8.7265625" style="23"/>
    <col min="2817" max="2817" width="22.81640625" style="23" customWidth="1"/>
    <col min="2818" max="2818" width="12.1796875" style="23" customWidth="1"/>
    <col min="2819" max="2819" width="10.1796875" style="23" customWidth="1"/>
    <col min="2820" max="2820" width="8.7265625" style="23"/>
    <col min="2821" max="2821" width="12.453125" style="23" customWidth="1"/>
    <col min="2822" max="2822" width="8.7265625" style="23"/>
    <col min="2823" max="2823" width="11.54296875" style="23" customWidth="1"/>
    <col min="2824" max="2824" width="13.1796875" style="23" customWidth="1"/>
    <col min="2825" max="2825" width="13" style="23" customWidth="1"/>
    <col min="2826" max="3072" width="8.7265625" style="23"/>
    <col min="3073" max="3073" width="22.81640625" style="23" customWidth="1"/>
    <col min="3074" max="3074" width="12.1796875" style="23" customWidth="1"/>
    <col min="3075" max="3075" width="10.1796875" style="23" customWidth="1"/>
    <col min="3076" max="3076" width="8.7265625" style="23"/>
    <col min="3077" max="3077" width="12.453125" style="23" customWidth="1"/>
    <col min="3078" max="3078" width="8.7265625" style="23"/>
    <col min="3079" max="3079" width="11.54296875" style="23" customWidth="1"/>
    <col min="3080" max="3080" width="13.1796875" style="23" customWidth="1"/>
    <col min="3081" max="3081" width="13" style="23" customWidth="1"/>
    <col min="3082" max="3328" width="8.7265625" style="23"/>
    <col min="3329" max="3329" width="22.81640625" style="23" customWidth="1"/>
    <col min="3330" max="3330" width="12.1796875" style="23" customWidth="1"/>
    <col min="3331" max="3331" width="10.1796875" style="23" customWidth="1"/>
    <col min="3332" max="3332" width="8.7265625" style="23"/>
    <col min="3333" max="3333" width="12.453125" style="23" customWidth="1"/>
    <col min="3334" max="3334" width="8.7265625" style="23"/>
    <col min="3335" max="3335" width="11.54296875" style="23" customWidth="1"/>
    <col min="3336" max="3336" width="13.1796875" style="23" customWidth="1"/>
    <col min="3337" max="3337" width="13" style="23" customWidth="1"/>
    <col min="3338" max="3584" width="8.7265625" style="23"/>
    <col min="3585" max="3585" width="22.81640625" style="23" customWidth="1"/>
    <col min="3586" max="3586" width="12.1796875" style="23" customWidth="1"/>
    <col min="3587" max="3587" width="10.1796875" style="23" customWidth="1"/>
    <col min="3588" max="3588" width="8.7265625" style="23"/>
    <col min="3589" max="3589" width="12.453125" style="23" customWidth="1"/>
    <col min="3590" max="3590" width="8.7265625" style="23"/>
    <col min="3591" max="3591" width="11.54296875" style="23" customWidth="1"/>
    <col min="3592" max="3592" width="13.1796875" style="23" customWidth="1"/>
    <col min="3593" max="3593" width="13" style="23" customWidth="1"/>
    <col min="3594" max="3840" width="8.7265625" style="23"/>
    <col min="3841" max="3841" width="22.81640625" style="23" customWidth="1"/>
    <col min="3842" max="3842" width="12.1796875" style="23" customWidth="1"/>
    <col min="3843" max="3843" width="10.1796875" style="23" customWidth="1"/>
    <col min="3844" max="3844" width="8.7265625" style="23"/>
    <col min="3845" max="3845" width="12.453125" style="23" customWidth="1"/>
    <col min="3846" max="3846" width="8.7265625" style="23"/>
    <col min="3847" max="3847" width="11.54296875" style="23" customWidth="1"/>
    <col min="3848" max="3848" width="13.1796875" style="23" customWidth="1"/>
    <col min="3849" max="3849" width="13" style="23" customWidth="1"/>
    <col min="3850" max="4096" width="8.7265625" style="23"/>
    <col min="4097" max="4097" width="22.81640625" style="23" customWidth="1"/>
    <col min="4098" max="4098" width="12.1796875" style="23" customWidth="1"/>
    <col min="4099" max="4099" width="10.1796875" style="23" customWidth="1"/>
    <col min="4100" max="4100" width="8.7265625" style="23"/>
    <col min="4101" max="4101" width="12.453125" style="23" customWidth="1"/>
    <col min="4102" max="4102" width="8.7265625" style="23"/>
    <col min="4103" max="4103" width="11.54296875" style="23" customWidth="1"/>
    <col min="4104" max="4104" width="13.1796875" style="23" customWidth="1"/>
    <col min="4105" max="4105" width="13" style="23" customWidth="1"/>
    <col min="4106" max="4352" width="8.7265625" style="23"/>
    <col min="4353" max="4353" width="22.81640625" style="23" customWidth="1"/>
    <col min="4354" max="4354" width="12.1796875" style="23" customWidth="1"/>
    <col min="4355" max="4355" width="10.1796875" style="23" customWidth="1"/>
    <col min="4356" max="4356" width="8.7265625" style="23"/>
    <col min="4357" max="4357" width="12.453125" style="23" customWidth="1"/>
    <col min="4358" max="4358" width="8.7265625" style="23"/>
    <col min="4359" max="4359" width="11.54296875" style="23" customWidth="1"/>
    <col min="4360" max="4360" width="13.1796875" style="23" customWidth="1"/>
    <col min="4361" max="4361" width="13" style="23" customWidth="1"/>
    <col min="4362" max="4608" width="8.7265625" style="23"/>
    <col min="4609" max="4609" width="22.81640625" style="23" customWidth="1"/>
    <col min="4610" max="4610" width="12.1796875" style="23" customWidth="1"/>
    <col min="4611" max="4611" width="10.1796875" style="23" customWidth="1"/>
    <col min="4612" max="4612" width="8.7265625" style="23"/>
    <col min="4613" max="4613" width="12.453125" style="23" customWidth="1"/>
    <col min="4614" max="4614" width="8.7265625" style="23"/>
    <col min="4615" max="4615" width="11.54296875" style="23" customWidth="1"/>
    <col min="4616" max="4616" width="13.1796875" style="23" customWidth="1"/>
    <col min="4617" max="4617" width="13" style="23" customWidth="1"/>
    <col min="4618" max="4864" width="8.7265625" style="23"/>
    <col min="4865" max="4865" width="22.81640625" style="23" customWidth="1"/>
    <col min="4866" max="4866" width="12.1796875" style="23" customWidth="1"/>
    <col min="4867" max="4867" width="10.1796875" style="23" customWidth="1"/>
    <col min="4868" max="4868" width="8.7265625" style="23"/>
    <col min="4869" max="4869" width="12.453125" style="23" customWidth="1"/>
    <col min="4870" max="4870" width="8.7265625" style="23"/>
    <col min="4871" max="4871" width="11.54296875" style="23" customWidth="1"/>
    <col min="4872" max="4872" width="13.1796875" style="23" customWidth="1"/>
    <col min="4873" max="4873" width="13" style="23" customWidth="1"/>
    <col min="4874" max="5120" width="8.7265625" style="23"/>
    <col min="5121" max="5121" width="22.81640625" style="23" customWidth="1"/>
    <col min="5122" max="5122" width="12.1796875" style="23" customWidth="1"/>
    <col min="5123" max="5123" width="10.1796875" style="23" customWidth="1"/>
    <col min="5124" max="5124" width="8.7265625" style="23"/>
    <col min="5125" max="5125" width="12.453125" style="23" customWidth="1"/>
    <col min="5126" max="5126" width="8.7265625" style="23"/>
    <col min="5127" max="5127" width="11.54296875" style="23" customWidth="1"/>
    <col min="5128" max="5128" width="13.1796875" style="23" customWidth="1"/>
    <col min="5129" max="5129" width="13" style="23" customWidth="1"/>
    <col min="5130" max="5376" width="8.7265625" style="23"/>
    <col min="5377" max="5377" width="22.81640625" style="23" customWidth="1"/>
    <col min="5378" max="5378" width="12.1796875" style="23" customWidth="1"/>
    <col min="5379" max="5379" width="10.1796875" style="23" customWidth="1"/>
    <col min="5380" max="5380" width="8.7265625" style="23"/>
    <col min="5381" max="5381" width="12.453125" style="23" customWidth="1"/>
    <col min="5382" max="5382" width="8.7265625" style="23"/>
    <col min="5383" max="5383" width="11.54296875" style="23" customWidth="1"/>
    <col min="5384" max="5384" width="13.1796875" style="23" customWidth="1"/>
    <col min="5385" max="5385" width="13" style="23" customWidth="1"/>
    <col min="5386" max="5632" width="8.7265625" style="23"/>
    <col min="5633" max="5633" width="22.81640625" style="23" customWidth="1"/>
    <col min="5634" max="5634" width="12.1796875" style="23" customWidth="1"/>
    <col min="5635" max="5635" width="10.1796875" style="23" customWidth="1"/>
    <col min="5636" max="5636" width="8.7265625" style="23"/>
    <col min="5637" max="5637" width="12.453125" style="23" customWidth="1"/>
    <col min="5638" max="5638" width="8.7265625" style="23"/>
    <col min="5639" max="5639" width="11.54296875" style="23" customWidth="1"/>
    <col min="5640" max="5640" width="13.1796875" style="23" customWidth="1"/>
    <col min="5641" max="5641" width="13" style="23" customWidth="1"/>
    <col min="5642" max="5888" width="8.7265625" style="23"/>
    <col min="5889" max="5889" width="22.81640625" style="23" customWidth="1"/>
    <col min="5890" max="5890" width="12.1796875" style="23" customWidth="1"/>
    <col min="5891" max="5891" width="10.1796875" style="23" customWidth="1"/>
    <col min="5892" max="5892" width="8.7265625" style="23"/>
    <col min="5893" max="5893" width="12.453125" style="23" customWidth="1"/>
    <col min="5894" max="5894" width="8.7265625" style="23"/>
    <col min="5895" max="5895" width="11.54296875" style="23" customWidth="1"/>
    <col min="5896" max="5896" width="13.1796875" style="23" customWidth="1"/>
    <col min="5897" max="5897" width="13" style="23" customWidth="1"/>
    <col min="5898" max="6144" width="8.7265625" style="23"/>
    <col min="6145" max="6145" width="22.81640625" style="23" customWidth="1"/>
    <col min="6146" max="6146" width="12.1796875" style="23" customWidth="1"/>
    <col min="6147" max="6147" width="10.1796875" style="23" customWidth="1"/>
    <col min="6148" max="6148" width="8.7265625" style="23"/>
    <col min="6149" max="6149" width="12.453125" style="23" customWidth="1"/>
    <col min="6150" max="6150" width="8.7265625" style="23"/>
    <col min="6151" max="6151" width="11.54296875" style="23" customWidth="1"/>
    <col min="6152" max="6152" width="13.1796875" style="23" customWidth="1"/>
    <col min="6153" max="6153" width="13" style="23" customWidth="1"/>
    <col min="6154" max="6400" width="8.7265625" style="23"/>
    <col min="6401" max="6401" width="22.81640625" style="23" customWidth="1"/>
    <col min="6402" max="6402" width="12.1796875" style="23" customWidth="1"/>
    <col min="6403" max="6403" width="10.1796875" style="23" customWidth="1"/>
    <col min="6404" max="6404" width="8.7265625" style="23"/>
    <col min="6405" max="6405" width="12.453125" style="23" customWidth="1"/>
    <col min="6406" max="6406" width="8.7265625" style="23"/>
    <col min="6407" max="6407" width="11.54296875" style="23" customWidth="1"/>
    <col min="6408" max="6408" width="13.1796875" style="23" customWidth="1"/>
    <col min="6409" max="6409" width="13" style="23" customWidth="1"/>
    <col min="6410" max="6656" width="8.7265625" style="23"/>
    <col min="6657" max="6657" width="22.81640625" style="23" customWidth="1"/>
    <col min="6658" max="6658" width="12.1796875" style="23" customWidth="1"/>
    <col min="6659" max="6659" width="10.1796875" style="23" customWidth="1"/>
    <col min="6660" max="6660" width="8.7265625" style="23"/>
    <col min="6661" max="6661" width="12.453125" style="23" customWidth="1"/>
    <col min="6662" max="6662" width="8.7265625" style="23"/>
    <col min="6663" max="6663" width="11.54296875" style="23" customWidth="1"/>
    <col min="6664" max="6664" width="13.1796875" style="23" customWidth="1"/>
    <col min="6665" max="6665" width="13" style="23" customWidth="1"/>
    <col min="6666" max="6912" width="8.7265625" style="23"/>
    <col min="6913" max="6913" width="22.81640625" style="23" customWidth="1"/>
    <col min="6914" max="6914" width="12.1796875" style="23" customWidth="1"/>
    <col min="6915" max="6915" width="10.1796875" style="23" customWidth="1"/>
    <col min="6916" max="6916" width="8.7265625" style="23"/>
    <col min="6917" max="6917" width="12.453125" style="23" customWidth="1"/>
    <col min="6918" max="6918" width="8.7265625" style="23"/>
    <col min="6919" max="6919" width="11.54296875" style="23" customWidth="1"/>
    <col min="6920" max="6920" width="13.1796875" style="23" customWidth="1"/>
    <col min="6921" max="6921" width="13" style="23" customWidth="1"/>
    <col min="6922" max="7168" width="8.7265625" style="23"/>
    <col min="7169" max="7169" width="22.81640625" style="23" customWidth="1"/>
    <col min="7170" max="7170" width="12.1796875" style="23" customWidth="1"/>
    <col min="7171" max="7171" width="10.1796875" style="23" customWidth="1"/>
    <col min="7172" max="7172" width="8.7265625" style="23"/>
    <col min="7173" max="7173" width="12.453125" style="23" customWidth="1"/>
    <col min="7174" max="7174" width="8.7265625" style="23"/>
    <col min="7175" max="7175" width="11.54296875" style="23" customWidth="1"/>
    <col min="7176" max="7176" width="13.1796875" style="23" customWidth="1"/>
    <col min="7177" max="7177" width="13" style="23" customWidth="1"/>
    <col min="7178" max="7424" width="8.7265625" style="23"/>
    <col min="7425" max="7425" width="22.81640625" style="23" customWidth="1"/>
    <col min="7426" max="7426" width="12.1796875" style="23" customWidth="1"/>
    <col min="7427" max="7427" width="10.1796875" style="23" customWidth="1"/>
    <col min="7428" max="7428" width="8.7265625" style="23"/>
    <col min="7429" max="7429" width="12.453125" style="23" customWidth="1"/>
    <col min="7430" max="7430" width="8.7265625" style="23"/>
    <col min="7431" max="7431" width="11.54296875" style="23" customWidth="1"/>
    <col min="7432" max="7432" width="13.1796875" style="23" customWidth="1"/>
    <col min="7433" max="7433" width="13" style="23" customWidth="1"/>
    <col min="7434" max="7680" width="8.7265625" style="23"/>
    <col min="7681" max="7681" width="22.81640625" style="23" customWidth="1"/>
    <col min="7682" max="7682" width="12.1796875" style="23" customWidth="1"/>
    <col min="7683" max="7683" width="10.1796875" style="23" customWidth="1"/>
    <col min="7684" max="7684" width="8.7265625" style="23"/>
    <col min="7685" max="7685" width="12.453125" style="23" customWidth="1"/>
    <col min="7686" max="7686" width="8.7265625" style="23"/>
    <col min="7687" max="7687" width="11.54296875" style="23" customWidth="1"/>
    <col min="7688" max="7688" width="13.1796875" style="23" customWidth="1"/>
    <col min="7689" max="7689" width="13" style="23" customWidth="1"/>
    <col min="7690" max="7936" width="8.7265625" style="23"/>
    <col min="7937" max="7937" width="22.81640625" style="23" customWidth="1"/>
    <col min="7938" max="7938" width="12.1796875" style="23" customWidth="1"/>
    <col min="7939" max="7939" width="10.1796875" style="23" customWidth="1"/>
    <col min="7940" max="7940" width="8.7265625" style="23"/>
    <col min="7941" max="7941" width="12.453125" style="23" customWidth="1"/>
    <col min="7942" max="7942" width="8.7265625" style="23"/>
    <col min="7943" max="7943" width="11.54296875" style="23" customWidth="1"/>
    <col min="7944" max="7944" width="13.1796875" style="23" customWidth="1"/>
    <col min="7945" max="7945" width="13" style="23" customWidth="1"/>
    <col min="7946" max="8192" width="8.7265625" style="23"/>
    <col min="8193" max="8193" width="22.81640625" style="23" customWidth="1"/>
    <col min="8194" max="8194" width="12.1796875" style="23" customWidth="1"/>
    <col min="8195" max="8195" width="10.1796875" style="23" customWidth="1"/>
    <col min="8196" max="8196" width="8.7265625" style="23"/>
    <col min="8197" max="8197" width="12.453125" style="23" customWidth="1"/>
    <col min="8198" max="8198" width="8.7265625" style="23"/>
    <col min="8199" max="8199" width="11.54296875" style="23" customWidth="1"/>
    <col min="8200" max="8200" width="13.1796875" style="23" customWidth="1"/>
    <col min="8201" max="8201" width="13" style="23" customWidth="1"/>
    <col min="8202" max="8448" width="8.7265625" style="23"/>
    <col min="8449" max="8449" width="22.81640625" style="23" customWidth="1"/>
    <col min="8450" max="8450" width="12.1796875" style="23" customWidth="1"/>
    <col min="8451" max="8451" width="10.1796875" style="23" customWidth="1"/>
    <col min="8452" max="8452" width="8.7265625" style="23"/>
    <col min="8453" max="8453" width="12.453125" style="23" customWidth="1"/>
    <col min="8454" max="8454" width="8.7265625" style="23"/>
    <col min="8455" max="8455" width="11.54296875" style="23" customWidth="1"/>
    <col min="8456" max="8456" width="13.1796875" style="23" customWidth="1"/>
    <col min="8457" max="8457" width="13" style="23" customWidth="1"/>
    <col min="8458" max="8704" width="8.7265625" style="23"/>
    <col min="8705" max="8705" width="22.81640625" style="23" customWidth="1"/>
    <col min="8706" max="8706" width="12.1796875" style="23" customWidth="1"/>
    <col min="8707" max="8707" width="10.1796875" style="23" customWidth="1"/>
    <col min="8708" max="8708" width="8.7265625" style="23"/>
    <col min="8709" max="8709" width="12.453125" style="23" customWidth="1"/>
    <col min="8710" max="8710" width="8.7265625" style="23"/>
    <col min="8711" max="8711" width="11.54296875" style="23" customWidth="1"/>
    <col min="8712" max="8712" width="13.1796875" style="23" customWidth="1"/>
    <col min="8713" max="8713" width="13" style="23" customWidth="1"/>
    <col min="8714" max="8960" width="8.7265625" style="23"/>
    <col min="8961" max="8961" width="22.81640625" style="23" customWidth="1"/>
    <col min="8962" max="8962" width="12.1796875" style="23" customWidth="1"/>
    <col min="8963" max="8963" width="10.1796875" style="23" customWidth="1"/>
    <col min="8964" max="8964" width="8.7265625" style="23"/>
    <col min="8965" max="8965" width="12.453125" style="23" customWidth="1"/>
    <col min="8966" max="8966" width="8.7265625" style="23"/>
    <col min="8967" max="8967" width="11.54296875" style="23" customWidth="1"/>
    <col min="8968" max="8968" width="13.1796875" style="23" customWidth="1"/>
    <col min="8969" max="8969" width="13" style="23" customWidth="1"/>
    <col min="8970" max="9216" width="8.7265625" style="23"/>
    <col min="9217" max="9217" width="22.81640625" style="23" customWidth="1"/>
    <col min="9218" max="9218" width="12.1796875" style="23" customWidth="1"/>
    <col min="9219" max="9219" width="10.1796875" style="23" customWidth="1"/>
    <col min="9220" max="9220" width="8.7265625" style="23"/>
    <col min="9221" max="9221" width="12.453125" style="23" customWidth="1"/>
    <col min="9222" max="9222" width="8.7265625" style="23"/>
    <col min="9223" max="9223" width="11.54296875" style="23" customWidth="1"/>
    <col min="9224" max="9224" width="13.1796875" style="23" customWidth="1"/>
    <col min="9225" max="9225" width="13" style="23" customWidth="1"/>
    <col min="9226" max="9472" width="8.7265625" style="23"/>
    <col min="9473" max="9473" width="22.81640625" style="23" customWidth="1"/>
    <col min="9474" max="9474" width="12.1796875" style="23" customWidth="1"/>
    <col min="9475" max="9475" width="10.1796875" style="23" customWidth="1"/>
    <col min="9476" max="9476" width="8.7265625" style="23"/>
    <col min="9477" max="9477" width="12.453125" style="23" customWidth="1"/>
    <col min="9478" max="9478" width="8.7265625" style="23"/>
    <col min="9479" max="9479" width="11.54296875" style="23" customWidth="1"/>
    <col min="9480" max="9480" width="13.1796875" style="23" customWidth="1"/>
    <col min="9481" max="9481" width="13" style="23" customWidth="1"/>
    <col min="9482" max="9728" width="8.7265625" style="23"/>
    <col min="9729" max="9729" width="22.81640625" style="23" customWidth="1"/>
    <col min="9730" max="9730" width="12.1796875" style="23" customWidth="1"/>
    <col min="9731" max="9731" width="10.1796875" style="23" customWidth="1"/>
    <col min="9732" max="9732" width="8.7265625" style="23"/>
    <col min="9733" max="9733" width="12.453125" style="23" customWidth="1"/>
    <col min="9734" max="9734" width="8.7265625" style="23"/>
    <col min="9735" max="9735" width="11.54296875" style="23" customWidth="1"/>
    <col min="9736" max="9736" width="13.1796875" style="23" customWidth="1"/>
    <col min="9737" max="9737" width="13" style="23" customWidth="1"/>
    <col min="9738" max="9984" width="8.7265625" style="23"/>
    <col min="9985" max="9985" width="22.81640625" style="23" customWidth="1"/>
    <col min="9986" max="9986" width="12.1796875" style="23" customWidth="1"/>
    <col min="9987" max="9987" width="10.1796875" style="23" customWidth="1"/>
    <col min="9988" max="9988" width="8.7265625" style="23"/>
    <col min="9989" max="9989" width="12.453125" style="23" customWidth="1"/>
    <col min="9990" max="9990" width="8.7265625" style="23"/>
    <col min="9991" max="9991" width="11.54296875" style="23" customWidth="1"/>
    <col min="9992" max="9992" width="13.1796875" style="23" customWidth="1"/>
    <col min="9993" max="9993" width="13" style="23" customWidth="1"/>
    <col min="9994" max="10240" width="8.7265625" style="23"/>
    <col min="10241" max="10241" width="22.81640625" style="23" customWidth="1"/>
    <col min="10242" max="10242" width="12.1796875" style="23" customWidth="1"/>
    <col min="10243" max="10243" width="10.1796875" style="23" customWidth="1"/>
    <col min="10244" max="10244" width="8.7265625" style="23"/>
    <col min="10245" max="10245" width="12.453125" style="23" customWidth="1"/>
    <col min="10246" max="10246" width="8.7265625" style="23"/>
    <col min="10247" max="10247" width="11.54296875" style="23" customWidth="1"/>
    <col min="10248" max="10248" width="13.1796875" style="23" customWidth="1"/>
    <col min="10249" max="10249" width="13" style="23" customWidth="1"/>
    <col min="10250" max="10496" width="8.7265625" style="23"/>
    <col min="10497" max="10497" width="22.81640625" style="23" customWidth="1"/>
    <col min="10498" max="10498" width="12.1796875" style="23" customWidth="1"/>
    <col min="10499" max="10499" width="10.1796875" style="23" customWidth="1"/>
    <col min="10500" max="10500" width="8.7265625" style="23"/>
    <col min="10501" max="10501" width="12.453125" style="23" customWidth="1"/>
    <col min="10502" max="10502" width="8.7265625" style="23"/>
    <col min="10503" max="10503" width="11.54296875" style="23" customWidth="1"/>
    <col min="10504" max="10504" width="13.1796875" style="23" customWidth="1"/>
    <col min="10505" max="10505" width="13" style="23" customWidth="1"/>
    <col min="10506" max="10752" width="8.7265625" style="23"/>
    <col min="10753" max="10753" width="22.81640625" style="23" customWidth="1"/>
    <col min="10754" max="10754" width="12.1796875" style="23" customWidth="1"/>
    <col min="10755" max="10755" width="10.1796875" style="23" customWidth="1"/>
    <col min="10756" max="10756" width="8.7265625" style="23"/>
    <col min="10757" max="10757" width="12.453125" style="23" customWidth="1"/>
    <col min="10758" max="10758" width="8.7265625" style="23"/>
    <col min="10759" max="10759" width="11.54296875" style="23" customWidth="1"/>
    <col min="10760" max="10760" width="13.1796875" style="23" customWidth="1"/>
    <col min="10761" max="10761" width="13" style="23" customWidth="1"/>
    <col min="10762" max="11008" width="8.7265625" style="23"/>
    <col min="11009" max="11009" width="22.81640625" style="23" customWidth="1"/>
    <col min="11010" max="11010" width="12.1796875" style="23" customWidth="1"/>
    <col min="11011" max="11011" width="10.1796875" style="23" customWidth="1"/>
    <col min="11012" max="11012" width="8.7265625" style="23"/>
    <col min="11013" max="11013" width="12.453125" style="23" customWidth="1"/>
    <col min="11014" max="11014" width="8.7265625" style="23"/>
    <col min="11015" max="11015" width="11.54296875" style="23" customWidth="1"/>
    <col min="11016" max="11016" width="13.1796875" style="23" customWidth="1"/>
    <col min="11017" max="11017" width="13" style="23" customWidth="1"/>
    <col min="11018" max="11264" width="8.7265625" style="23"/>
    <col min="11265" max="11265" width="22.81640625" style="23" customWidth="1"/>
    <col min="11266" max="11266" width="12.1796875" style="23" customWidth="1"/>
    <col min="11267" max="11267" width="10.1796875" style="23" customWidth="1"/>
    <col min="11268" max="11268" width="8.7265625" style="23"/>
    <col min="11269" max="11269" width="12.453125" style="23" customWidth="1"/>
    <col min="11270" max="11270" width="8.7265625" style="23"/>
    <col min="11271" max="11271" width="11.54296875" style="23" customWidth="1"/>
    <col min="11272" max="11272" width="13.1796875" style="23" customWidth="1"/>
    <col min="11273" max="11273" width="13" style="23" customWidth="1"/>
    <col min="11274" max="11520" width="8.7265625" style="23"/>
    <col min="11521" max="11521" width="22.81640625" style="23" customWidth="1"/>
    <col min="11522" max="11522" width="12.1796875" style="23" customWidth="1"/>
    <col min="11523" max="11523" width="10.1796875" style="23" customWidth="1"/>
    <col min="11524" max="11524" width="8.7265625" style="23"/>
    <col min="11525" max="11525" width="12.453125" style="23" customWidth="1"/>
    <col min="11526" max="11526" width="8.7265625" style="23"/>
    <col min="11527" max="11527" width="11.54296875" style="23" customWidth="1"/>
    <col min="11528" max="11528" width="13.1796875" style="23" customWidth="1"/>
    <col min="11529" max="11529" width="13" style="23" customWidth="1"/>
    <col min="11530" max="11776" width="8.7265625" style="23"/>
    <col min="11777" max="11777" width="22.81640625" style="23" customWidth="1"/>
    <col min="11778" max="11778" width="12.1796875" style="23" customWidth="1"/>
    <col min="11779" max="11779" width="10.1796875" style="23" customWidth="1"/>
    <col min="11780" max="11780" width="8.7265625" style="23"/>
    <col min="11781" max="11781" width="12.453125" style="23" customWidth="1"/>
    <col min="11782" max="11782" width="8.7265625" style="23"/>
    <col min="11783" max="11783" width="11.54296875" style="23" customWidth="1"/>
    <col min="11784" max="11784" width="13.1796875" style="23" customWidth="1"/>
    <col min="11785" max="11785" width="13" style="23" customWidth="1"/>
    <col min="11786" max="12032" width="8.7265625" style="23"/>
    <col min="12033" max="12033" width="22.81640625" style="23" customWidth="1"/>
    <col min="12034" max="12034" width="12.1796875" style="23" customWidth="1"/>
    <col min="12035" max="12035" width="10.1796875" style="23" customWidth="1"/>
    <col min="12036" max="12036" width="8.7265625" style="23"/>
    <col min="12037" max="12037" width="12.453125" style="23" customWidth="1"/>
    <col min="12038" max="12038" width="8.7265625" style="23"/>
    <col min="12039" max="12039" width="11.54296875" style="23" customWidth="1"/>
    <col min="12040" max="12040" width="13.1796875" style="23" customWidth="1"/>
    <col min="12041" max="12041" width="13" style="23" customWidth="1"/>
    <col min="12042" max="12288" width="8.7265625" style="23"/>
    <col min="12289" max="12289" width="22.81640625" style="23" customWidth="1"/>
    <col min="12290" max="12290" width="12.1796875" style="23" customWidth="1"/>
    <col min="12291" max="12291" width="10.1796875" style="23" customWidth="1"/>
    <col min="12292" max="12292" width="8.7265625" style="23"/>
    <col min="12293" max="12293" width="12.453125" style="23" customWidth="1"/>
    <col min="12294" max="12294" width="8.7265625" style="23"/>
    <col min="12295" max="12295" width="11.54296875" style="23" customWidth="1"/>
    <col min="12296" max="12296" width="13.1796875" style="23" customWidth="1"/>
    <col min="12297" max="12297" width="13" style="23" customWidth="1"/>
    <col min="12298" max="12544" width="8.7265625" style="23"/>
    <col min="12545" max="12545" width="22.81640625" style="23" customWidth="1"/>
    <col min="12546" max="12546" width="12.1796875" style="23" customWidth="1"/>
    <col min="12547" max="12547" width="10.1796875" style="23" customWidth="1"/>
    <col min="12548" max="12548" width="8.7265625" style="23"/>
    <col min="12549" max="12549" width="12.453125" style="23" customWidth="1"/>
    <col min="12550" max="12550" width="8.7265625" style="23"/>
    <col min="12551" max="12551" width="11.54296875" style="23" customWidth="1"/>
    <col min="12552" max="12552" width="13.1796875" style="23" customWidth="1"/>
    <col min="12553" max="12553" width="13" style="23" customWidth="1"/>
    <col min="12554" max="12800" width="8.7265625" style="23"/>
    <col min="12801" max="12801" width="22.81640625" style="23" customWidth="1"/>
    <col min="12802" max="12802" width="12.1796875" style="23" customWidth="1"/>
    <col min="12803" max="12803" width="10.1796875" style="23" customWidth="1"/>
    <col min="12804" max="12804" width="8.7265625" style="23"/>
    <col min="12805" max="12805" width="12.453125" style="23" customWidth="1"/>
    <col min="12806" max="12806" width="8.7265625" style="23"/>
    <col min="12807" max="12807" width="11.54296875" style="23" customWidth="1"/>
    <col min="12808" max="12808" width="13.1796875" style="23" customWidth="1"/>
    <col min="12809" max="12809" width="13" style="23" customWidth="1"/>
    <col min="12810" max="13056" width="8.7265625" style="23"/>
    <col min="13057" max="13057" width="22.81640625" style="23" customWidth="1"/>
    <col min="13058" max="13058" width="12.1796875" style="23" customWidth="1"/>
    <col min="13059" max="13059" width="10.1796875" style="23" customWidth="1"/>
    <col min="13060" max="13060" width="8.7265625" style="23"/>
    <col min="13061" max="13061" width="12.453125" style="23" customWidth="1"/>
    <col min="13062" max="13062" width="8.7265625" style="23"/>
    <col min="13063" max="13063" width="11.54296875" style="23" customWidth="1"/>
    <col min="13064" max="13064" width="13.1796875" style="23" customWidth="1"/>
    <col min="13065" max="13065" width="13" style="23" customWidth="1"/>
    <col min="13066" max="13312" width="8.7265625" style="23"/>
    <col min="13313" max="13313" width="22.81640625" style="23" customWidth="1"/>
    <col min="13314" max="13314" width="12.1796875" style="23" customWidth="1"/>
    <col min="13315" max="13315" width="10.1796875" style="23" customWidth="1"/>
    <col min="13316" max="13316" width="8.7265625" style="23"/>
    <col min="13317" max="13317" width="12.453125" style="23" customWidth="1"/>
    <col min="13318" max="13318" width="8.7265625" style="23"/>
    <col min="13319" max="13319" width="11.54296875" style="23" customWidth="1"/>
    <col min="13320" max="13320" width="13.1796875" style="23" customWidth="1"/>
    <col min="13321" max="13321" width="13" style="23" customWidth="1"/>
    <col min="13322" max="13568" width="8.7265625" style="23"/>
    <col min="13569" max="13569" width="22.81640625" style="23" customWidth="1"/>
    <col min="13570" max="13570" width="12.1796875" style="23" customWidth="1"/>
    <col min="13571" max="13571" width="10.1796875" style="23" customWidth="1"/>
    <col min="13572" max="13572" width="8.7265625" style="23"/>
    <col min="13573" max="13573" width="12.453125" style="23" customWidth="1"/>
    <col min="13574" max="13574" width="8.7265625" style="23"/>
    <col min="13575" max="13575" width="11.54296875" style="23" customWidth="1"/>
    <col min="13576" max="13576" width="13.1796875" style="23" customWidth="1"/>
    <col min="13577" max="13577" width="13" style="23" customWidth="1"/>
    <col min="13578" max="13824" width="8.7265625" style="23"/>
    <col min="13825" max="13825" width="22.81640625" style="23" customWidth="1"/>
    <col min="13826" max="13826" width="12.1796875" style="23" customWidth="1"/>
    <col min="13827" max="13827" width="10.1796875" style="23" customWidth="1"/>
    <col min="13828" max="13828" width="8.7265625" style="23"/>
    <col min="13829" max="13829" width="12.453125" style="23" customWidth="1"/>
    <col min="13830" max="13830" width="8.7265625" style="23"/>
    <col min="13831" max="13831" width="11.54296875" style="23" customWidth="1"/>
    <col min="13832" max="13832" width="13.1796875" style="23" customWidth="1"/>
    <col min="13833" max="13833" width="13" style="23" customWidth="1"/>
    <col min="13834" max="14080" width="8.7265625" style="23"/>
    <col min="14081" max="14081" width="22.81640625" style="23" customWidth="1"/>
    <col min="14082" max="14082" width="12.1796875" style="23" customWidth="1"/>
    <col min="14083" max="14083" width="10.1796875" style="23" customWidth="1"/>
    <col min="14084" max="14084" width="8.7265625" style="23"/>
    <col min="14085" max="14085" width="12.453125" style="23" customWidth="1"/>
    <col min="14086" max="14086" width="8.7265625" style="23"/>
    <col min="14087" max="14087" width="11.54296875" style="23" customWidth="1"/>
    <col min="14088" max="14088" width="13.1796875" style="23" customWidth="1"/>
    <col min="14089" max="14089" width="13" style="23" customWidth="1"/>
    <col min="14090" max="14336" width="8.7265625" style="23"/>
    <col min="14337" max="14337" width="22.81640625" style="23" customWidth="1"/>
    <col min="14338" max="14338" width="12.1796875" style="23" customWidth="1"/>
    <col min="14339" max="14339" width="10.1796875" style="23" customWidth="1"/>
    <col min="14340" max="14340" width="8.7265625" style="23"/>
    <col min="14341" max="14341" width="12.453125" style="23" customWidth="1"/>
    <col min="14342" max="14342" width="8.7265625" style="23"/>
    <col min="14343" max="14343" width="11.54296875" style="23" customWidth="1"/>
    <col min="14344" max="14344" width="13.1796875" style="23" customWidth="1"/>
    <col min="14345" max="14345" width="13" style="23" customWidth="1"/>
    <col min="14346" max="14592" width="8.7265625" style="23"/>
    <col min="14593" max="14593" width="22.81640625" style="23" customWidth="1"/>
    <col min="14594" max="14594" width="12.1796875" style="23" customWidth="1"/>
    <col min="14595" max="14595" width="10.1796875" style="23" customWidth="1"/>
    <col min="14596" max="14596" width="8.7265625" style="23"/>
    <col min="14597" max="14597" width="12.453125" style="23" customWidth="1"/>
    <col min="14598" max="14598" width="8.7265625" style="23"/>
    <col min="14599" max="14599" width="11.54296875" style="23" customWidth="1"/>
    <col min="14600" max="14600" width="13.1796875" style="23" customWidth="1"/>
    <col min="14601" max="14601" width="13" style="23" customWidth="1"/>
    <col min="14602" max="14848" width="8.7265625" style="23"/>
    <col min="14849" max="14849" width="22.81640625" style="23" customWidth="1"/>
    <col min="14850" max="14850" width="12.1796875" style="23" customWidth="1"/>
    <col min="14851" max="14851" width="10.1796875" style="23" customWidth="1"/>
    <col min="14852" max="14852" width="8.7265625" style="23"/>
    <col min="14853" max="14853" width="12.453125" style="23" customWidth="1"/>
    <col min="14854" max="14854" width="8.7265625" style="23"/>
    <col min="14855" max="14855" width="11.54296875" style="23" customWidth="1"/>
    <col min="14856" max="14856" width="13.1796875" style="23" customWidth="1"/>
    <col min="14857" max="14857" width="13" style="23" customWidth="1"/>
    <col min="14858" max="15104" width="8.7265625" style="23"/>
    <col min="15105" max="15105" width="22.81640625" style="23" customWidth="1"/>
    <col min="15106" max="15106" width="12.1796875" style="23" customWidth="1"/>
    <col min="15107" max="15107" width="10.1796875" style="23" customWidth="1"/>
    <col min="15108" max="15108" width="8.7265625" style="23"/>
    <col min="15109" max="15109" width="12.453125" style="23" customWidth="1"/>
    <col min="15110" max="15110" width="8.7265625" style="23"/>
    <col min="15111" max="15111" width="11.54296875" style="23" customWidth="1"/>
    <col min="15112" max="15112" width="13.1796875" style="23" customWidth="1"/>
    <col min="15113" max="15113" width="13" style="23" customWidth="1"/>
    <col min="15114" max="15360" width="8.7265625" style="23"/>
    <col min="15361" max="15361" width="22.81640625" style="23" customWidth="1"/>
    <col min="15362" max="15362" width="12.1796875" style="23" customWidth="1"/>
    <col min="15363" max="15363" width="10.1796875" style="23" customWidth="1"/>
    <col min="15364" max="15364" width="8.7265625" style="23"/>
    <col min="15365" max="15365" width="12.453125" style="23" customWidth="1"/>
    <col min="15366" max="15366" width="8.7265625" style="23"/>
    <col min="15367" max="15367" width="11.54296875" style="23" customWidth="1"/>
    <col min="15368" max="15368" width="13.1796875" style="23" customWidth="1"/>
    <col min="15369" max="15369" width="13" style="23" customWidth="1"/>
    <col min="15370" max="15616" width="8.7265625" style="23"/>
    <col min="15617" max="15617" width="22.81640625" style="23" customWidth="1"/>
    <col min="15618" max="15618" width="12.1796875" style="23" customWidth="1"/>
    <col min="15619" max="15619" width="10.1796875" style="23" customWidth="1"/>
    <col min="15620" max="15620" width="8.7265625" style="23"/>
    <col min="15621" max="15621" width="12.453125" style="23" customWidth="1"/>
    <col min="15622" max="15622" width="8.7265625" style="23"/>
    <col min="15623" max="15623" width="11.54296875" style="23" customWidth="1"/>
    <col min="15624" max="15624" width="13.1796875" style="23" customWidth="1"/>
    <col min="15625" max="15625" width="13" style="23" customWidth="1"/>
    <col min="15626" max="15872" width="8.7265625" style="23"/>
    <col min="15873" max="15873" width="22.81640625" style="23" customWidth="1"/>
    <col min="15874" max="15874" width="12.1796875" style="23" customWidth="1"/>
    <col min="15875" max="15875" width="10.1796875" style="23" customWidth="1"/>
    <col min="15876" max="15876" width="8.7265625" style="23"/>
    <col min="15877" max="15877" width="12.453125" style="23" customWidth="1"/>
    <col min="15878" max="15878" width="8.7265625" style="23"/>
    <col min="15879" max="15879" width="11.54296875" style="23" customWidth="1"/>
    <col min="15880" max="15880" width="13.1796875" style="23" customWidth="1"/>
    <col min="15881" max="15881" width="13" style="23" customWidth="1"/>
    <col min="15882" max="16128" width="8.7265625" style="23"/>
    <col min="16129" max="16129" width="22.81640625" style="23" customWidth="1"/>
    <col min="16130" max="16130" width="12.1796875" style="23" customWidth="1"/>
    <col min="16131" max="16131" width="10.1796875" style="23" customWidth="1"/>
    <col min="16132" max="16132" width="8.7265625" style="23"/>
    <col min="16133" max="16133" width="12.453125" style="23" customWidth="1"/>
    <col min="16134" max="16134" width="8.7265625" style="23"/>
    <col min="16135" max="16135" width="11.54296875" style="23" customWidth="1"/>
    <col min="16136" max="16136" width="13.1796875" style="23" customWidth="1"/>
    <col min="16137" max="16137" width="13" style="23" customWidth="1"/>
    <col min="16138" max="16384" width="8.7265625" style="23"/>
  </cols>
  <sheetData>
    <row r="1" spans="1:9" s="8" customFormat="1" ht="15.5" x14ac:dyDescent="0.35">
      <c r="A1" s="1" t="s">
        <v>32</v>
      </c>
      <c r="B1" s="2"/>
      <c r="C1" s="3"/>
      <c r="D1" s="4"/>
      <c r="E1" s="5"/>
      <c r="F1" s="4"/>
      <c r="G1" s="1"/>
      <c r="H1" s="6"/>
      <c r="I1" s="7">
        <v>43100</v>
      </c>
    </row>
    <row r="2" spans="1:9" s="8" customFormat="1" ht="15.5" x14ac:dyDescent="0.35">
      <c r="A2" s="1"/>
      <c r="B2" s="1"/>
      <c r="C2" s="3"/>
      <c r="D2" s="4"/>
      <c r="E2" s="5"/>
      <c r="F2" s="4"/>
      <c r="G2" s="1"/>
      <c r="H2" s="1"/>
      <c r="I2" s="2"/>
    </row>
    <row r="3" spans="1:9" s="8" customFormat="1" ht="15.5" x14ac:dyDescent="0.35">
      <c r="A3" s="9" t="s">
        <v>37</v>
      </c>
      <c r="B3" s="10"/>
      <c r="C3" s="11"/>
      <c r="D3" s="12"/>
      <c r="E3" s="13"/>
      <c r="F3" s="12"/>
      <c r="G3" s="10"/>
      <c r="H3" s="10"/>
      <c r="I3" s="14"/>
    </row>
    <row r="4" spans="1:9" s="39" customFormat="1" ht="14.5" thickBot="1" x14ac:dyDescent="0.35">
      <c r="A4" s="60"/>
      <c r="B4" s="61"/>
      <c r="C4" s="62"/>
      <c r="D4" s="63"/>
      <c r="E4" s="64"/>
      <c r="F4" s="63"/>
      <c r="G4" s="64"/>
      <c r="H4" s="62"/>
      <c r="I4" s="62"/>
    </row>
    <row r="5" spans="1:9" ht="15.5" x14ac:dyDescent="0.35">
      <c r="A5" s="15"/>
      <c r="B5" s="15"/>
      <c r="C5" s="16"/>
      <c r="D5" s="17"/>
      <c r="E5" s="18">
        <v>2016</v>
      </c>
      <c r="F5" s="19">
        <v>2016</v>
      </c>
      <c r="G5" s="20"/>
      <c r="H5" s="21">
        <v>2017</v>
      </c>
      <c r="I5" s="22">
        <v>2017</v>
      </c>
    </row>
    <row r="6" spans="1:9" s="31" customFormat="1" ht="14" x14ac:dyDescent="0.3">
      <c r="A6" s="24"/>
      <c r="B6" s="24" t="s">
        <v>2</v>
      </c>
      <c r="C6" s="25"/>
      <c r="D6" s="26" t="s">
        <v>3</v>
      </c>
      <c r="E6" s="27" t="s">
        <v>4</v>
      </c>
      <c r="F6" s="28" t="s">
        <v>5</v>
      </c>
      <c r="G6" s="29">
        <v>2017</v>
      </c>
      <c r="H6" s="30" t="s">
        <v>4</v>
      </c>
      <c r="I6" s="24" t="s">
        <v>5</v>
      </c>
    </row>
    <row r="7" spans="1:9" s="31" customFormat="1" ht="14" x14ac:dyDescent="0.3">
      <c r="A7" s="24" t="s">
        <v>6</v>
      </c>
      <c r="B7" s="24" t="s">
        <v>7</v>
      </c>
      <c r="C7" s="25" t="s">
        <v>8</v>
      </c>
      <c r="D7" s="26" t="s">
        <v>9</v>
      </c>
      <c r="E7" s="27" t="s">
        <v>10</v>
      </c>
      <c r="F7" s="28" t="s">
        <v>11</v>
      </c>
      <c r="G7" s="29" t="s">
        <v>10</v>
      </c>
      <c r="H7" s="30" t="s">
        <v>10</v>
      </c>
      <c r="I7" s="24" t="s">
        <v>11</v>
      </c>
    </row>
    <row r="8" spans="1:9" s="39" customFormat="1" ht="16.5" customHeight="1" x14ac:dyDescent="0.3">
      <c r="A8" s="32"/>
      <c r="B8" s="32"/>
      <c r="C8" s="33"/>
      <c r="D8" s="34"/>
      <c r="E8" s="35"/>
      <c r="F8" s="36"/>
      <c r="G8" s="37"/>
      <c r="H8" s="38"/>
      <c r="I8" s="32"/>
    </row>
    <row r="9" spans="1:9" s="39" customFormat="1" ht="14" x14ac:dyDescent="0.3">
      <c r="A9" s="32"/>
      <c r="B9" s="40"/>
      <c r="C9" s="33"/>
      <c r="D9" s="34"/>
      <c r="E9" s="41"/>
      <c r="F9" s="36"/>
      <c r="G9" s="42"/>
      <c r="H9" s="43"/>
      <c r="I9" s="33"/>
    </row>
    <row r="10" spans="1:9" s="46" customFormat="1" ht="14" x14ac:dyDescent="0.3">
      <c r="A10" s="44" t="s">
        <v>12</v>
      </c>
      <c r="B10" s="40">
        <v>1999</v>
      </c>
      <c r="C10" s="33">
        <v>1641</v>
      </c>
      <c r="D10" s="34">
        <v>25</v>
      </c>
      <c r="E10" s="41">
        <v>889.64</v>
      </c>
      <c r="F10" s="45">
        <v>751.36</v>
      </c>
      <c r="G10" s="42">
        <f>+C10/D10</f>
        <v>65.64</v>
      </c>
      <c r="H10" s="43">
        <f>+E10+G10</f>
        <v>955.28</v>
      </c>
      <c r="I10" s="33">
        <f>+C10-H10</f>
        <v>685.72</v>
      </c>
    </row>
    <row r="11" spans="1:9" s="46" customFormat="1" ht="14" x14ac:dyDescent="0.3">
      <c r="A11" s="44"/>
      <c r="B11" s="47"/>
      <c r="C11" s="33"/>
      <c r="D11" s="34"/>
      <c r="E11" s="41"/>
      <c r="F11" s="36"/>
      <c r="G11" s="48"/>
      <c r="H11" s="43"/>
      <c r="I11" s="33"/>
    </row>
    <row r="12" spans="1:9" s="46" customFormat="1" ht="14" x14ac:dyDescent="0.3">
      <c r="A12" s="44" t="s">
        <v>14</v>
      </c>
      <c r="B12" s="40">
        <v>2014</v>
      </c>
      <c r="C12" s="33">
        <v>56013</v>
      </c>
      <c r="D12" s="34">
        <v>20</v>
      </c>
      <c r="E12" s="41">
        <v>8402.65</v>
      </c>
      <c r="F12" s="45">
        <f>C12-E12</f>
        <v>47610.35</v>
      </c>
      <c r="G12" s="48">
        <f>C12/D12</f>
        <v>2800.65</v>
      </c>
      <c r="H12" s="43">
        <f>+E12+G12</f>
        <v>11203.3</v>
      </c>
      <c r="I12" s="33">
        <f>+C12-H12</f>
        <v>44809.7</v>
      </c>
    </row>
    <row r="13" spans="1:9" s="46" customFormat="1" ht="14" x14ac:dyDescent="0.3">
      <c r="A13" s="44"/>
      <c r="B13" s="47"/>
      <c r="C13" s="33"/>
      <c r="D13" s="34"/>
      <c r="E13" s="41"/>
      <c r="F13" s="36"/>
      <c r="G13" s="48"/>
      <c r="H13" s="43"/>
      <c r="I13" s="33"/>
    </row>
    <row r="14" spans="1:9" s="46" customFormat="1" ht="14" x14ac:dyDescent="0.3">
      <c r="A14" s="44" t="s">
        <v>15</v>
      </c>
      <c r="B14" s="40">
        <v>2015</v>
      </c>
      <c r="C14" s="33">
        <v>14600</v>
      </c>
      <c r="D14" s="34">
        <v>5</v>
      </c>
      <c r="E14" s="41">
        <v>5840</v>
      </c>
      <c r="F14" s="45">
        <f>C14-E14</f>
        <v>8760</v>
      </c>
      <c r="G14" s="48">
        <f>C14/D14</f>
        <v>2920</v>
      </c>
      <c r="H14" s="43">
        <f>+E14+G14</f>
        <v>8760</v>
      </c>
      <c r="I14" s="33">
        <f>+C14-H14</f>
        <v>5840</v>
      </c>
    </row>
    <row r="15" spans="1:9" s="46" customFormat="1" ht="14" x14ac:dyDescent="0.3">
      <c r="A15" s="44"/>
      <c r="B15" s="47"/>
      <c r="C15" s="33"/>
      <c r="D15" s="34"/>
      <c r="E15" s="41"/>
      <c r="F15" s="36"/>
      <c r="G15" s="48"/>
      <c r="H15" s="43"/>
      <c r="I15" s="33"/>
    </row>
    <row r="16" spans="1:9" s="46" customFormat="1" ht="14" x14ac:dyDescent="0.3">
      <c r="A16" s="44" t="s">
        <v>14</v>
      </c>
      <c r="B16" s="40">
        <v>2016</v>
      </c>
      <c r="C16" s="33">
        <v>3695</v>
      </c>
      <c r="D16" s="34">
        <v>20</v>
      </c>
      <c r="E16" s="41">
        <v>184.75</v>
      </c>
      <c r="F16" s="45">
        <f>C16-E16</f>
        <v>3510.25</v>
      </c>
      <c r="G16" s="48">
        <f>C16/D16</f>
        <v>184.75</v>
      </c>
      <c r="H16" s="43">
        <f>+E16+G16</f>
        <v>369.5</v>
      </c>
      <c r="I16" s="33">
        <f>+C16-H16</f>
        <v>3325.5</v>
      </c>
    </row>
    <row r="17" spans="1:10" s="46" customFormat="1" ht="14" x14ac:dyDescent="0.3">
      <c r="A17" s="44"/>
      <c r="B17" s="47"/>
      <c r="C17" s="33"/>
      <c r="D17" s="34"/>
      <c r="E17" s="41"/>
      <c r="F17" s="36"/>
      <c r="G17" s="48"/>
      <c r="H17" s="43"/>
      <c r="I17" s="33"/>
    </row>
    <row r="18" spans="1:10" s="46" customFormat="1" ht="14" x14ac:dyDescent="0.3">
      <c r="A18" s="44" t="s">
        <v>16</v>
      </c>
      <c r="B18" s="40">
        <v>2016</v>
      </c>
      <c r="C18" s="33">
        <v>2393</v>
      </c>
      <c r="D18" s="34">
        <v>2</v>
      </c>
      <c r="E18" s="41">
        <v>1196.5</v>
      </c>
      <c r="F18" s="45">
        <f>C18-E18</f>
        <v>1196.5</v>
      </c>
      <c r="G18" s="48">
        <f>C18/D18</f>
        <v>1196.5</v>
      </c>
      <c r="H18" s="43">
        <f>+E18+G18</f>
        <v>2393</v>
      </c>
      <c r="I18" s="33">
        <f>+C18-H18</f>
        <v>0</v>
      </c>
    </row>
    <row r="19" spans="1:10" s="46" customFormat="1" ht="14" x14ac:dyDescent="0.3">
      <c r="A19" s="44"/>
      <c r="B19" s="47"/>
      <c r="C19" s="33"/>
      <c r="D19" s="34"/>
      <c r="E19" s="41"/>
      <c r="F19" s="36"/>
      <c r="G19" s="48"/>
      <c r="H19" s="43"/>
      <c r="I19" s="33"/>
    </row>
    <row r="20" spans="1:10" s="46" customFormat="1" ht="14" x14ac:dyDescent="0.3">
      <c r="A20" s="44" t="s">
        <v>33</v>
      </c>
      <c r="B20" s="40">
        <v>2017</v>
      </c>
      <c r="C20" s="33">
        <v>51579</v>
      </c>
      <c r="D20" s="34">
        <v>14</v>
      </c>
      <c r="E20" s="41">
        <v>0</v>
      </c>
      <c r="F20" s="45">
        <f>C20-E20</f>
        <v>51579</v>
      </c>
      <c r="G20" s="48">
        <f>C20/D20</f>
        <v>3684.2142857142858</v>
      </c>
      <c r="H20" s="43">
        <f>+E20+G20</f>
        <v>3684.2142857142858</v>
      </c>
      <c r="I20" s="33">
        <f>+C20-H20</f>
        <v>47894.785714285717</v>
      </c>
    </row>
    <row r="21" spans="1:10" s="46" customFormat="1" ht="14" x14ac:dyDescent="0.3">
      <c r="A21" s="44"/>
      <c r="B21" s="47"/>
      <c r="C21" s="33"/>
      <c r="D21" s="34"/>
      <c r="E21" s="41"/>
      <c r="F21" s="36"/>
      <c r="G21" s="48"/>
      <c r="H21" s="43"/>
      <c r="I21" s="33"/>
    </row>
    <row r="22" spans="1:10" s="46" customFormat="1" ht="14.5" thickBot="1" x14ac:dyDescent="0.35">
      <c r="A22" s="44"/>
      <c r="B22" s="47"/>
      <c r="C22" s="49"/>
      <c r="D22" s="50"/>
      <c r="E22" s="51"/>
      <c r="F22" s="52"/>
      <c r="G22" s="48"/>
      <c r="H22" s="53"/>
      <c r="I22" s="49"/>
    </row>
    <row r="23" spans="1:10" s="39" customFormat="1" ht="14.5" thickBot="1" x14ac:dyDescent="0.35">
      <c r="A23" s="54"/>
      <c r="B23" s="26" t="s">
        <v>17</v>
      </c>
      <c r="C23" s="55">
        <f>SUM(C8:C13)</f>
        <v>57654</v>
      </c>
      <c r="D23" s="56" t="s">
        <v>18</v>
      </c>
      <c r="E23" s="55">
        <f>SUM(E8:E13)</f>
        <v>9292.2899999999991</v>
      </c>
      <c r="F23" s="57">
        <f>SUM(F8:F13)</f>
        <v>48361.71</v>
      </c>
      <c r="G23" s="58">
        <f>SUM(G8:G20)</f>
        <v>10851.754285714285</v>
      </c>
      <c r="H23" s="59">
        <f>SUM(H8:H13)</f>
        <v>12158.58</v>
      </c>
      <c r="I23" s="58">
        <f>SUM(I8:I13)</f>
        <v>45495.42</v>
      </c>
    </row>
    <row r="24" spans="1:10" s="39" customFormat="1" ht="14" x14ac:dyDescent="0.3">
      <c r="A24" s="68"/>
      <c r="B24" s="72"/>
      <c r="C24" s="67"/>
      <c r="D24" s="72"/>
      <c r="E24" s="68"/>
      <c r="F24" s="72"/>
      <c r="G24" s="67"/>
      <c r="H24" s="68"/>
      <c r="I24" s="68"/>
    </row>
    <row r="25" spans="1:10" x14ac:dyDescent="0.25">
      <c r="A25" s="69"/>
      <c r="B25" s="69"/>
      <c r="C25" s="69"/>
      <c r="D25" s="70"/>
      <c r="E25" s="69"/>
      <c r="F25" s="69"/>
      <c r="G25" s="69"/>
      <c r="H25" s="69"/>
      <c r="I25" s="69"/>
      <c r="J25" s="69"/>
    </row>
    <row r="26" spans="1:10" ht="14" x14ac:dyDescent="0.3">
      <c r="A26" s="68" t="s">
        <v>34</v>
      </c>
    </row>
    <row r="27" spans="1:10" x14ac:dyDescent="0.25">
      <c r="A27" s="69"/>
    </row>
    <row r="28" spans="1:10" ht="14" x14ac:dyDescent="0.3">
      <c r="A28" s="68" t="s">
        <v>35</v>
      </c>
    </row>
    <row r="29" spans="1:10" ht="14" x14ac:dyDescent="0.3">
      <c r="A29" s="68" t="s">
        <v>36</v>
      </c>
      <c r="B29" s="69"/>
      <c r="C29" s="70"/>
      <c r="D29" s="69"/>
      <c r="E29" s="69"/>
      <c r="F29" s="69"/>
      <c r="G29" s="69"/>
      <c r="H29" s="69"/>
      <c r="I29" s="69"/>
    </row>
    <row r="30" spans="1:10" x14ac:dyDescent="0.25">
      <c r="B30" s="69"/>
      <c r="C30" s="70"/>
      <c r="D30" s="69"/>
      <c r="E30" s="69"/>
      <c r="F30" s="69"/>
      <c r="G30" s="69"/>
      <c r="H30" s="69"/>
      <c r="I30" s="69"/>
    </row>
    <row r="31" spans="1:10" x14ac:dyDescent="0.25">
      <c r="B31" s="69"/>
      <c r="C31" s="70"/>
      <c r="D31" s="69"/>
      <c r="E31" s="69"/>
      <c r="F31" s="69"/>
      <c r="G31" s="69"/>
      <c r="H31" s="69"/>
      <c r="I31" s="69"/>
    </row>
    <row r="32" spans="1:10" x14ac:dyDescent="0.25">
      <c r="B32" s="69"/>
      <c r="C32" s="70"/>
      <c r="D32" s="69"/>
      <c r="E32" s="69"/>
      <c r="F32" s="69"/>
      <c r="G32" s="69"/>
      <c r="H32" s="69"/>
      <c r="I32" s="69"/>
    </row>
    <row r="33" spans="1:9" x14ac:dyDescent="0.25">
      <c r="A33" s="69"/>
      <c r="B33" s="69"/>
      <c r="C33" s="70"/>
      <c r="D33" s="69"/>
      <c r="E33" s="69"/>
      <c r="F33" s="69"/>
      <c r="G33" s="69"/>
      <c r="H33" s="69"/>
      <c r="I33" s="69"/>
    </row>
    <row r="34" spans="1:9" x14ac:dyDescent="0.25">
      <c r="A34" s="69"/>
      <c r="B34" s="69"/>
      <c r="C34" s="70"/>
      <c r="D34" s="69"/>
      <c r="E34" s="69"/>
      <c r="F34" s="69"/>
      <c r="G34" s="69"/>
      <c r="H34" s="69"/>
      <c r="I34" s="69"/>
    </row>
    <row r="35" spans="1:9" x14ac:dyDescent="0.25">
      <c r="A35" s="69"/>
      <c r="B35" s="69"/>
      <c r="C35" s="70"/>
      <c r="D35" s="69"/>
      <c r="E35" s="69"/>
      <c r="F35" s="69"/>
      <c r="G35" s="69"/>
      <c r="H35" s="69"/>
      <c r="I35" s="69"/>
    </row>
    <row r="36" spans="1:9" x14ac:dyDescent="0.25">
      <c r="A36" s="69"/>
      <c r="B36" s="69"/>
      <c r="C36" s="70"/>
      <c r="D36" s="69"/>
      <c r="E36" s="69"/>
      <c r="F36" s="69"/>
      <c r="G36" s="69"/>
      <c r="H36" s="69"/>
      <c r="I36" s="69"/>
    </row>
    <row r="37" spans="1:9" x14ac:dyDescent="0.25">
      <c r="A37" s="69"/>
      <c r="B37" s="69"/>
      <c r="C37" s="70"/>
      <c r="D37" s="69"/>
      <c r="E37" s="69"/>
      <c r="F37" s="69"/>
      <c r="G37" s="69"/>
      <c r="H37" s="69"/>
      <c r="I37" s="69"/>
    </row>
    <row r="38" spans="1:9" x14ac:dyDescent="0.25">
      <c r="A38" s="69"/>
      <c r="B38" s="69"/>
      <c r="C38" s="70"/>
      <c r="D38" s="69"/>
      <c r="E38" s="69"/>
      <c r="F38" s="69"/>
      <c r="G38" s="69"/>
      <c r="H38" s="69"/>
      <c r="I38" s="69"/>
    </row>
    <row r="39" spans="1:9" x14ac:dyDescent="0.25">
      <c r="A39" s="69"/>
      <c r="B39" s="69"/>
      <c r="C39" s="70"/>
      <c r="D39" s="69"/>
      <c r="E39" s="69"/>
      <c r="F39" s="69"/>
      <c r="G39" s="69"/>
      <c r="H39" s="69"/>
      <c r="I39" s="69"/>
    </row>
    <row r="40" spans="1:9" x14ac:dyDescent="0.25">
      <c r="A40" s="69"/>
      <c r="B40" s="69"/>
      <c r="C40" s="70"/>
      <c r="D40" s="69"/>
      <c r="E40" s="69"/>
      <c r="F40" s="69"/>
      <c r="G40" s="69"/>
      <c r="H40" s="69"/>
      <c r="I40" s="69"/>
    </row>
    <row r="41" spans="1:9" x14ac:dyDescent="0.25">
      <c r="A41" s="69"/>
      <c r="B41" s="69"/>
      <c r="C41" s="70"/>
      <c r="D41" s="69"/>
      <c r="E41" s="69"/>
      <c r="F41" s="69"/>
      <c r="G41" s="69"/>
      <c r="H41" s="69"/>
      <c r="I41" s="69"/>
    </row>
    <row r="42" spans="1:9" x14ac:dyDescent="0.25">
      <c r="A42" s="69"/>
      <c r="B42" s="69"/>
      <c r="C42" s="70"/>
      <c r="D42" s="69"/>
      <c r="E42" s="69"/>
      <c r="F42" s="69"/>
      <c r="G42" s="69"/>
      <c r="H42" s="69"/>
      <c r="I42" s="69"/>
    </row>
    <row r="43" spans="1:9" x14ac:dyDescent="0.25">
      <c r="A43" s="69"/>
      <c r="B43" s="69"/>
      <c r="C43" s="70"/>
      <c r="D43" s="69"/>
      <c r="E43" s="69"/>
      <c r="F43" s="69"/>
      <c r="G43" s="69"/>
      <c r="H43" s="69"/>
      <c r="I43" s="69"/>
    </row>
    <row r="44" spans="1:9" x14ac:dyDescent="0.25">
      <c r="A44" s="69"/>
      <c r="B44" s="69"/>
      <c r="C44" s="70"/>
      <c r="D44" s="69"/>
      <c r="E44" s="69"/>
      <c r="F44" s="69"/>
      <c r="G44" s="69"/>
      <c r="H44" s="69"/>
      <c r="I44" s="69"/>
    </row>
    <row r="45" spans="1:9" x14ac:dyDescent="0.25">
      <c r="A45" s="69"/>
      <c r="B45" s="69"/>
      <c r="C45" s="70"/>
      <c r="D45" s="69"/>
      <c r="E45" s="69"/>
      <c r="F45" s="69"/>
      <c r="G45" s="69"/>
      <c r="H45" s="69"/>
      <c r="I45" s="69"/>
    </row>
    <row r="46" spans="1:9" x14ac:dyDescent="0.25">
      <c r="A46" s="69"/>
      <c r="B46" s="69"/>
      <c r="C46" s="70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70"/>
      <c r="D47" s="69"/>
      <c r="E47" s="69"/>
      <c r="F47" s="69"/>
      <c r="G47" s="69"/>
      <c r="H47" s="69"/>
      <c r="I47" s="69"/>
    </row>
    <row r="48" spans="1:9" x14ac:dyDescent="0.25">
      <c r="A48" s="69"/>
      <c r="B48" s="69"/>
      <c r="C48" s="70"/>
      <c r="D48" s="69"/>
      <c r="E48" s="69"/>
      <c r="F48" s="69"/>
      <c r="G48" s="69"/>
      <c r="H48" s="69"/>
      <c r="I48" s="69"/>
    </row>
    <row r="49" spans="1:9" x14ac:dyDescent="0.25">
      <c r="A49" s="69"/>
      <c r="B49" s="69"/>
      <c r="C49" s="70"/>
      <c r="D49" s="69"/>
      <c r="E49" s="69"/>
      <c r="F49" s="69"/>
      <c r="G49" s="69"/>
      <c r="H49" s="69"/>
      <c r="I49" s="69"/>
    </row>
    <row r="50" spans="1:9" x14ac:dyDescent="0.25">
      <c r="A50" s="69"/>
      <c r="B50" s="69"/>
      <c r="C50" s="70"/>
      <c r="D50" s="69"/>
      <c r="E50" s="69"/>
      <c r="F50" s="69"/>
      <c r="G50" s="69"/>
      <c r="H50" s="69"/>
      <c r="I50" s="69"/>
    </row>
    <row r="51" spans="1:9" x14ac:dyDescent="0.25">
      <c r="A51" s="69"/>
      <c r="B51" s="69"/>
      <c r="C51" s="70"/>
      <c r="D51" s="69"/>
      <c r="E51" s="69"/>
      <c r="F51" s="69"/>
      <c r="G51" s="69"/>
      <c r="H51" s="69"/>
      <c r="I51" s="69"/>
    </row>
    <row r="52" spans="1:9" x14ac:dyDescent="0.25">
      <c r="A52" s="69"/>
      <c r="B52" s="69"/>
      <c r="C52" s="70"/>
      <c r="D52" s="69"/>
      <c r="E52" s="69"/>
      <c r="F52" s="69"/>
      <c r="G52" s="69"/>
      <c r="H52" s="69"/>
      <c r="I52" s="69"/>
    </row>
    <row r="53" spans="1:9" x14ac:dyDescent="0.25">
      <c r="A53" s="69"/>
      <c r="B53" s="69"/>
      <c r="C53" s="70"/>
      <c r="D53" s="69"/>
      <c r="E53" s="69"/>
      <c r="F53" s="69"/>
      <c r="G53" s="69"/>
      <c r="H53" s="69"/>
      <c r="I53" s="69"/>
    </row>
    <row r="54" spans="1:9" x14ac:dyDescent="0.25">
      <c r="A54" s="69"/>
      <c r="B54" s="69"/>
      <c r="C54" s="70"/>
      <c r="D54" s="69"/>
      <c r="F54" s="69"/>
      <c r="G54" s="69"/>
    </row>
    <row r="55" spans="1:9" x14ac:dyDescent="0.25">
      <c r="A55" s="69"/>
      <c r="B55" s="69"/>
      <c r="C55" s="70"/>
      <c r="D55" s="69"/>
      <c r="F55" s="69"/>
      <c r="G55" s="69"/>
    </row>
    <row r="56" spans="1:9" x14ac:dyDescent="0.25">
      <c r="A56" s="69"/>
    </row>
    <row r="57" spans="1:9" x14ac:dyDescent="0.25">
      <c r="A57" s="69"/>
    </row>
    <row r="58" spans="1:9" x14ac:dyDescent="0.25">
      <c r="A58" s="69"/>
    </row>
    <row r="59" spans="1:9" x14ac:dyDescent="0.25">
      <c r="A59" s="69"/>
    </row>
  </sheetData>
  <printOptions horizontalCentered="1"/>
  <pageMargins left="0.3" right="0.45" top="0.5" bottom="1" header="0.25" footer="0.2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Depreciation Schedule '16</vt:lpstr>
      <vt:lpstr>Schedule in Transition</vt:lpstr>
      <vt:lpstr>Depreciation '17</vt:lpstr>
      <vt:lpstr>'Depreciation ''17'!Print_Area</vt:lpstr>
      <vt:lpstr>'Depreciation Schedule ''16'!Print_Area</vt:lpstr>
      <vt:lpstr>'Schedule in Transition'!Print_Area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Constance Fredenberg</dc:creator>
  <cp:lastModifiedBy>Constance Fredenberg</cp:lastModifiedBy>
  <dcterms:created xsi:type="dcterms:W3CDTF">2024-05-09T20:37:50Z</dcterms:created>
  <dcterms:modified xsi:type="dcterms:W3CDTF">2024-05-09T20:40:25Z</dcterms:modified>
</cp:coreProperties>
</file>